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 SPLOST\3 - Transportation\17TAL - Redwine, Bernhard, &amp; Peachtree Parkway\2 - Design\100% Final Design\"/>
    </mc:Choice>
  </mc:AlternateContent>
  <xr:revisionPtr revIDLastSave="0" documentId="13_ncr:1_{027D451A-B3A6-40F4-BF75-F94A4F156ECD}" xr6:coauthVersionLast="47" xr6:coauthVersionMax="47" xr10:uidLastSave="{00000000-0000-0000-0000-000000000000}"/>
  <bookViews>
    <workbookView xWindow="-108" yWindow="-108" windowWidth="23256" windowHeight="12576" tabRatio="903" xr2:uid="{00000000-000D-0000-FFFF-FFFF00000000}"/>
  </bookViews>
  <sheets>
    <sheet name="Bid Price Sheet" sheetId="39" r:id="rId1"/>
  </sheets>
  <definedNames>
    <definedName name="_xlnm.Print_Area" localSheetId="0">'Bid Price Sheet'!$A$1:$F$139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8" i="39" l="1"/>
  <c r="F47" i="39"/>
  <c r="F116" i="39"/>
  <c r="I117" i="39"/>
  <c r="F117" i="39"/>
  <c r="I115" i="39"/>
  <c r="F115" i="39"/>
  <c r="D76" i="39"/>
  <c r="D52" i="39" l="1"/>
  <c r="F52" i="39" s="1"/>
  <c r="H136" i="39"/>
  <c r="I136" i="39" s="1"/>
  <c r="F5" i="39"/>
  <c r="F9" i="39"/>
  <c r="F13" i="39"/>
  <c r="F17" i="39"/>
  <c r="F18" i="39"/>
  <c r="F22" i="39"/>
  <c r="F26" i="39"/>
  <c r="F2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55" i="39"/>
  <c r="F54" i="39"/>
  <c r="F53" i="39"/>
  <c r="F51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57" i="39"/>
  <c r="F56" i="39"/>
  <c r="F91" i="39"/>
  <c r="F90" i="39"/>
  <c r="F89" i="39"/>
  <c r="F88" i="39"/>
  <c r="F87" i="39"/>
  <c r="F86" i="39"/>
  <c r="F85" i="39"/>
  <c r="F84" i="39"/>
  <c r="F83" i="39"/>
  <c r="F82" i="39"/>
  <c r="F81" i="39"/>
  <c r="F80" i="39"/>
  <c r="F79" i="39"/>
  <c r="F78" i="39"/>
  <c r="F77" i="39"/>
  <c r="F76" i="39"/>
  <c r="F105" i="39"/>
  <c r="F104" i="39"/>
  <c r="F103" i="39"/>
  <c r="F102" i="39"/>
  <c r="F101" i="39"/>
  <c r="F100" i="39"/>
  <c r="F99" i="39"/>
  <c r="F98" i="39"/>
  <c r="F97" i="39"/>
  <c r="F96" i="39"/>
  <c r="F95" i="39"/>
  <c r="F120" i="39"/>
  <c r="F119" i="39"/>
  <c r="F114" i="39"/>
  <c r="F113" i="39"/>
  <c r="F112" i="39"/>
  <c r="F111" i="39"/>
  <c r="F109" i="39"/>
  <c r="F128" i="39"/>
  <c r="F127" i="39"/>
  <c r="F126" i="39"/>
  <c r="F125" i="39"/>
  <c r="F124" i="39"/>
  <c r="F132" i="39"/>
  <c r="F136" i="39"/>
  <c r="F137" i="39" s="1"/>
  <c r="I124" i="39" l="1"/>
  <c r="I125" i="39"/>
  <c r="I126" i="39"/>
  <c r="I127" i="39"/>
  <c r="I128" i="39"/>
  <c r="I132" i="39"/>
  <c r="I27" i="39" l="1"/>
  <c r="I26" i="39"/>
  <c r="I22" i="39"/>
  <c r="I119" i="39" l="1"/>
  <c r="I120" i="39"/>
  <c r="I111" i="39"/>
  <c r="I112" i="39"/>
  <c r="I113" i="39"/>
  <c r="I114" i="39"/>
  <c r="I109" i="39"/>
  <c r="I100" i="39"/>
  <c r="I104" i="39"/>
  <c r="I105" i="39"/>
  <c r="I96" i="39"/>
  <c r="I97" i="39"/>
  <c r="I98" i="39"/>
  <c r="I99" i="39"/>
  <c r="I101" i="39"/>
  <c r="I102" i="39"/>
  <c r="I103" i="39"/>
  <c r="I95" i="39"/>
  <c r="I67" i="39"/>
  <c r="I68" i="39"/>
  <c r="I69" i="39"/>
  <c r="I70" i="39"/>
  <c r="I71" i="39"/>
  <c r="I60" i="39"/>
  <c r="I61" i="39"/>
  <c r="I66" i="39"/>
  <c r="I65" i="39"/>
  <c r="I56" i="39"/>
  <c r="I81" i="39"/>
  <c r="I82" i="39"/>
  <c r="I83" i="39"/>
  <c r="I84" i="39"/>
  <c r="I86" i="39"/>
  <c r="I78" i="39"/>
  <c r="I46" i="39"/>
  <c r="I33" i="39"/>
  <c r="I31" i="39"/>
  <c r="I34" i="39"/>
  <c r="I80" i="39"/>
  <c r="I79" i="39"/>
  <c r="I77" i="39"/>
  <c r="I76" i="39"/>
  <c r="I72" i="39"/>
  <c r="I64" i="39"/>
  <c r="I63" i="39"/>
  <c r="I62" i="39"/>
  <c r="I59" i="39"/>
  <c r="I58" i="39"/>
  <c r="I57" i="39"/>
  <c r="I55" i="39"/>
  <c r="I54" i="39"/>
  <c r="I53" i="39"/>
  <c r="I51" i="39"/>
  <c r="I44" i="39"/>
  <c r="I43" i="39"/>
  <c r="I42" i="39"/>
  <c r="I41" i="39"/>
  <c r="I40" i="39"/>
  <c r="I39" i="39"/>
  <c r="I38" i="39"/>
  <c r="I37" i="39"/>
  <c r="I36" i="39"/>
  <c r="I35" i="39"/>
  <c r="I32" i="39"/>
  <c r="I17" i="39"/>
  <c r="I13" i="39"/>
  <c r="I9" i="39"/>
  <c r="I5" i="39"/>
  <c r="I91" i="39"/>
  <c r="I90" i="39"/>
  <c r="I89" i="39"/>
  <c r="I88" i="39"/>
  <c r="I87" i="39"/>
  <c r="I85" i="39"/>
  <c r="I52" i="3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0591502.tpr" type="6" refreshedVersion="4" background="1" saveData="1">
    <textPr codePage="437" sourceFile="J:\2010019\Contract Submittal\Quantities\0591502.tpr.txt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0591502.tpr1" type="6" refreshedVersion="4" background="1" saveData="1">
    <textPr codePage="437" sourceFile="J:\2010019\Contract Submittal\Quantities\0591502.tpr.txt">
      <textFields>
        <textField/>
      </textFields>
    </textPr>
  </connection>
</connections>
</file>

<file path=xl/sharedStrings.xml><?xml version="1.0" encoding="utf-8"?>
<sst xmlns="http://schemas.openxmlformats.org/spreadsheetml/2006/main" count="318" uniqueCount="229">
  <si>
    <t>210-0100</t>
  </si>
  <si>
    <t>LS</t>
  </si>
  <si>
    <t>SY</t>
  </si>
  <si>
    <t>LF</t>
  </si>
  <si>
    <t>TN</t>
  </si>
  <si>
    <t>AC</t>
  </si>
  <si>
    <t>EA</t>
  </si>
  <si>
    <t>PLASTIC FILTER FABRIC</t>
  </si>
  <si>
    <t>CONSTRUCT AND REMOVE INLET SEDIMENT TRAP</t>
  </si>
  <si>
    <t>LB</t>
  </si>
  <si>
    <t>SOD</t>
  </si>
  <si>
    <t>TEMPORARY GRASSING</t>
  </si>
  <si>
    <t>150-1000</t>
  </si>
  <si>
    <t>603-7000</t>
  </si>
  <si>
    <t>163-0232</t>
  </si>
  <si>
    <t>163-0240</t>
  </si>
  <si>
    <t>MULCH</t>
  </si>
  <si>
    <t>163-0503</t>
  </si>
  <si>
    <t>163-0527</t>
  </si>
  <si>
    <t>CONSTRUCT AND REMOVE RIP RAP CHECK DAMS, STONE PLAIN RIP RAP/SAND BAGS</t>
  </si>
  <si>
    <t>163-0550</t>
  </si>
  <si>
    <t>165-0030</t>
  </si>
  <si>
    <t>165-0041</t>
  </si>
  <si>
    <t>165-0087</t>
  </si>
  <si>
    <t>165-0101</t>
  </si>
  <si>
    <t>165-0105</t>
  </si>
  <si>
    <t>MAINTENANCE OF INLET SEDIMENT TRAP</t>
  </si>
  <si>
    <t>171-0030</t>
  </si>
  <si>
    <t>700-6910</t>
  </si>
  <si>
    <t>700-7000</t>
  </si>
  <si>
    <t>700-8000</t>
  </si>
  <si>
    <t>700-8100</t>
  </si>
  <si>
    <t>SF</t>
  </si>
  <si>
    <t>636-2070</t>
  </si>
  <si>
    <t>GALV STEEL POSTS, TP 7</t>
  </si>
  <si>
    <t>700-9300</t>
  </si>
  <si>
    <t>550-2180</t>
  </si>
  <si>
    <t>550-1180</t>
  </si>
  <si>
    <t>THERMOPLASTIC TRAF STRIPING, WHITE</t>
  </si>
  <si>
    <t>THERMOPLASTIC SOLID TRAF STRIPE, 8 IN, WHITE</t>
  </si>
  <si>
    <t>653-6004</t>
  </si>
  <si>
    <t>653-1804</t>
  </si>
  <si>
    <t>FERTILIZER NITROGEN CONTENT</t>
  </si>
  <si>
    <t>FERTILIZER MIXED GRADE</t>
  </si>
  <si>
    <t>AGRICULTURAL LIME</t>
  </si>
  <si>
    <t>PERMANENT GRASSING</t>
  </si>
  <si>
    <t>STORM SEWER MANHOLE, TP 1</t>
  </si>
  <si>
    <t>668-4300</t>
  </si>
  <si>
    <t>DROP INLET, GP 1</t>
  </si>
  <si>
    <t>668-2100</t>
  </si>
  <si>
    <t>CATCH BASIN, GP 1</t>
  </si>
  <si>
    <t>668-1100</t>
  </si>
  <si>
    <t>RIGHT OF WAY MARKERS</t>
  </si>
  <si>
    <t>634-1200</t>
  </si>
  <si>
    <t>610-0300</t>
  </si>
  <si>
    <t>TEMPORARY SILT FENCE, TYPE C</t>
  </si>
  <si>
    <t>MAINTENANCE OF CONSTRUCTION EXIT</t>
  </si>
  <si>
    <t>MAINTENANCE OF SILT CONTROL GATE, TP 3</t>
  </si>
  <si>
    <t>MAINTENANCE OF CHECK DAMS - ALL TYPES</t>
  </si>
  <si>
    <t>MAINTENANCE OF TEMPORARY SILT FENCE, TP C</t>
  </si>
  <si>
    <t>CONSTRUCT AND REMOVE SILT CONTROL GATE, TP 3</t>
  </si>
  <si>
    <t>636-1036</t>
  </si>
  <si>
    <t>HIGHWAY SIGNS, TP 1 MATL, REFL SHEETING, TP 11</t>
  </si>
  <si>
    <t>REMOVE FENCE</t>
  </si>
  <si>
    <t>TRAFFIC CONTROL</t>
  </si>
  <si>
    <t>GRADING COMPLETE</t>
  </si>
  <si>
    <t>310-5100</t>
  </si>
  <si>
    <t>GR AGGR BASE CRS, 10 INCH, INCL MATL</t>
  </si>
  <si>
    <t>402-3190</t>
  </si>
  <si>
    <t>RECYCLED ASPH CONC 25 MM SUPERPAVE, GP 1 OR 2, INCL BITUM MATL &amp; H LIME</t>
  </si>
  <si>
    <t>441-6222</t>
  </si>
  <si>
    <t>CONC CURB &amp; GUTTER, 8 IN X 30 IN, TP 2</t>
  </si>
  <si>
    <t>441-6743</t>
  </si>
  <si>
    <t>CONC CURB &amp; GUTTER, 8 IN X 30 IN, TP 9</t>
  </si>
  <si>
    <t>441-5008</t>
  </si>
  <si>
    <t>CONCRETE HEADER CURB, 6 IN, TP 7</t>
  </si>
  <si>
    <t>441-5025</t>
  </si>
  <si>
    <t>CONCRETE HEADER CURB, 4 IN, TP 9</t>
  </si>
  <si>
    <t>TACK COAT</t>
  </si>
  <si>
    <t>GL</t>
  </si>
  <si>
    <t>441-0754</t>
  </si>
  <si>
    <t>163-0301</t>
  </si>
  <si>
    <t>CONSTRUCT AND REMOVE CONSTRUCTION EXITS</t>
  </si>
  <si>
    <t>402-3121</t>
  </si>
  <si>
    <t>402-3130</t>
  </si>
  <si>
    <t>RECYCLED ASPH CONC 12.5 MM SUPERPAVE, GP 2 ONLY, INCL BITUM MATL &amp; H LIME</t>
  </si>
  <si>
    <t>RECYCLED ASPH CONC 19 MM SUPERPAVE, GP 1 OR 2,INCL BITUM MATL &amp; H LIME</t>
  </si>
  <si>
    <t>430-0200</t>
  </si>
  <si>
    <t>441-0303</t>
  </si>
  <si>
    <t>CONC SPILLWAY, TP 3</t>
  </si>
  <si>
    <t>CONCRETE MEDIAN, 7 1/2 IN</t>
  </si>
  <si>
    <t>STORM DRAIN PIPE, 18 IN, H 1-10</t>
  </si>
  <si>
    <t>SIDE DRAIN PIPE, 18 IN, H 1-10</t>
  </si>
  <si>
    <t>550-4218</t>
  </si>
  <si>
    <t>FLARED END SECTION 18 IN, STORM DRAIN</t>
  </si>
  <si>
    <t>603-2180</t>
  </si>
  <si>
    <t>STN DUMPED RIP RAP, TP 3, 12 IN</t>
  </si>
  <si>
    <t>636-2080</t>
  </si>
  <si>
    <t>GALV STEEL POSTS, TP 8</t>
  </si>
  <si>
    <t>GLF</t>
  </si>
  <si>
    <t>653-4830</t>
  </si>
  <si>
    <t>THERMOPLASTIC SKIP TRAF STRIPE, 18 IN, WHITE</t>
  </si>
  <si>
    <t>653-6006</t>
  </si>
  <si>
    <t>THERMOPLASTIC TRAF STRIPING, YELLOW</t>
  </si>
  <si>
    <t>654-1001</t>
  </si>
  <si>
    <t>RAISED PVMT MARKERS TP 1</t>
  </si>
  <si>
    <t>UNIT</t>
  </si>
  <si>
    <t>ESTIMATED QUANTITY</t>
  </si>
  <si>
    <t>UNIT PRICE</t>
  </si>
  <si>
    <t>TOTAL PRICE</t>
  </si>
  <si>
    <t>636-1033</t>
  </si>
  <si>
    <t>HIGHWAY SIGNS, TP 1 MATL, REFL SHEETING, TP 9</t>
  </si>
  <si>
    <t>653-1501</t>
  </si>
  <si>
    <t>653-1502</t>
  </si>
  <si>
    <t>THERMOPLASTIC SOLID TRAF STRIPE, 5 IN, WHITE</t>
  </si>
  <si>
    <t>THERMOPLASTIC SOLID TRAF STRIPE, 5 IN, YELLOW</t>
  </si>
  <si>
    <t>PAY ITEM NO.</t>
  </si>
  <si>
    <t>ITEM DESCRIPTION</t>
  </si>
  <si>
    <t>ROADWAY</t>
  </si>
  <si>
    <t>DRAINAGE</t>
  </si>
  <si>
    <t>ALLOWANCE</t>
  </si>
  <si>
    <t>$</t>
  </si>
  <si>
    <t>PLAN QTY</t>
  </si>
  <si>
    <t>VARIANCE</t>
  </si>
  <si>
    <t>EROSION CONTOL</t>
  </si>
  <si>
    <t>SIGNING AND PAVEMENT MARKING</t>
  </si>
  <si>
    <t>WATER LINE</t>
  </si>
  <si>
    <t>GRADING COMPLETE SUBTOTAL</t>
  </si>
  <si>
    <t>RIGHT OF WAY MARKERS SUBTOTAL</t>
  </si>
  <si>
    <t>TRAFFIC CONTROL SUBTOTAL</t>
  </si>
  <si>
    <t>REMOVE FENCE SUBTOTAL</t>
  </si>
  <si>
    <t>ROADWAY SUBTOTAL</t>
  </si>
  <si>
    <t>EROSION CONTROL SUBTOTAL</t>
  </si>
  <si>
    <t>SIGNING AND PAVEMENT MARKING SUBTOTAL</t>
  </si>
  <si>
    <t>DRAINAGE SUBTOTAL</t>
  </si>
  <si>
    <t>WATER LINE SUBTOTAL</t>
  </si>
  <si>
    <t>ALLOWANCE SUBTOTAL</t>
  </si>
  <si>
    <t>CY</t>
  </si>
  <si>
    <t>611-4890</t>
  </si>
  <si>
    <t>RESET FENCE</t>
  </si>
  <si>
    <t>402-3100</t>
  </si>
  <si>
    <t>RECYCLED ASPH CONC 9.5 MM SUPERPAVE, TYPE 1, GP 1 OR BLEND, INCL BITUM MATL &amp; H LIME</t>
  </si>
  <si>
    <r>
      <t xml:space="preserve">Fayette County Project Number    </t>
    </r>
    <r>
      <rPr>
        <sz val="10"/>
        <color theme="1"/>
        <rFont val="Calibri"/>
        <family val="2"/>
        <scheme val="minor"/>
      </rPr>
      <t>17TAL</t>
    </r>
  </si>
  <si>
    <t>GR AGGR BASE CRS, 4 INCH, INCL MATL</t>
  </si>
  <si>
    <t>413-1000</t>
  </si>
  <si>
    <t>402-1812</t>
  </si>
  <si>
    <t>RECYCLED ASPH CONC LEVELING, INCL BITUM MATL &amp; H LIME</t>
  </si>
  <si>
    <t>500-9999</t>
  </si>
  <si>
    <t>CLASS B CONC, BASE OR PVMT WIDENING</t>
  </si>
  <si>
    <t>636-1041</t>
  </si>
  <si>
    <t>HIGHWAY SIGNS, TP 2 MATL, REFL SHEETING, TP 9</t>
  </si>
  <si>
    <t>653-1704</t>
  </si>
  <si>
    <t>THERMOPLASTIC SOLID TRAF STRIPE, 24 IN, WHITE</t>
  </si>
  <si>
    <t>652-5452</t>
  </si>
  <si>
    <t>652-6502</t>
  </si>
  <si>
    <t>SOLID TRAFFIC STRIPE, 12 IN, WHITE</t>
  </si>
  <si>
    <t>SOLID TRAFFIC STRIPE, 5 IN, YELLOW</t>
  </si>
  <si>
    <t>SKIP TRAFFIC STRIPE, 5 IN, YELLOW</t>
  </si>
  <si>
    <t>652-5805</t>
  </si>
  <si>
    <t>163-0529</t>
  </si>
  <si>
    <t>CONSTRUCT AND REMOVE TEMPORARY SEDIMENT BARRIER OR BALED STRAW CHECK DAM</t>
  </si>
  <si>
    <t>165-0071</t>
  </si>
  <si>
    <t>MAINTENANCE OF SEDIMENT BARRIER - BALED STRAW</t>
  </si>
  <si>
    <t>700-7010</t>
  </si>
  <si>
    <t>LIQUID LIME</t>
  </si>
  <si>
    <t>GAL</t>
  </si>
  <si>
    <t>668-1110</t>
  </si>
  <si>
    <t>CATCH BASIN, GP 1, ADDL DEPTH</t>
  </si>
  <si>
    <t>668-4311</t>
  </si>
  <si>
    <t>STORM SEWER MANHOLE, TP 1, ADDL DEPTH, CL 1</t>
  </si>
  <si>
    <t>441-0600</t>
  </si>
  <si>
    <t>CONC HEADWALLS</t>
  </si>
  <si>
    <t>611-4003</t>
  </si>
  <si>
    <t>RECONST MISC DRAINAGE STRUCTURE</t>
  </si>
  <si>
    <t>670-1120</t>
  </si>
  <si>
    <t>670-1600</t>
  </si>
  <si>
    <t>670-2120</t>
  </si>
  <si>
    <t>670-2002</t>
  </si>
  <si>
    <t>610-2380</t>
  </si>
  <si>
    <t>670-4000</t>
  </si>
  <si>
    <t>REMOVE &amp; RESET FENCE</t>
  </si>
  <si>
    <t>REMOVE WATER MAIN, 12 IN</t>
  </si>
  <si>
    <t>CUT &amp; PLUG EXISTING WATER MAIN</t>
  </si>
  <si>
    <t>VALVE MARKER</t>
  </si>
  <si>
    <t>GATE VALVE, 12 IN</t>
  </si>
  <si>
    <t>CONNECT TO EX. 12" WATER LINE</t>
  </si>
  <si>
    <t>FIRE HYDRANT</t>
  </si>
  <si>
    <t>670-9265</t>
  </si>
  <si>
    <t>STEEL CASING, 20 IN</t>
  </si>
  <si>
    <t>CONCRETE THRUST BLOCK</t>
  </si>
  <si>
    <t>MODULAR BLOCK WALL</t>
  </si>
  <si>
    <t>CONTRACTOR DESIGNED MODULAR BLOCK WALL</t>
  </si>
  <si>
    <t>MODULAR BLOCK WALL SUBTOTAL</t>
  </si>
  <si>
    <t>446-1100</t>
  </si>
  <si>
    <t>PVMT REINF FABRIC STRIPS, TP 2, 18 INCH WIDTH</t>
  </si>
  <si>
    <t>PLAIN PC CONC PVMT, CL 1 CONC, 10 INCH THK - TRUCK APRON</t>
  </si>
  <si>
    <t>WATER QUALITY INSPECTIONS</t>
  </si>
  <si>
    <t>WATER QUALITY MONITORING AND SAMPLING</t>
  </si>
  <si>
    <t>MO</t>
  </si>
  <si>
    <t>167-1000</t>
  </si>
  <si>
    <t>167-1500</t>
  </si>
  <si>
    <t>310-5040</t>
  </si>
  <si>
    <t>LANDSCAPING</t>
  </si>
  <si>
    <t>702-0212</t>
  </si>
  <si>
    <t>702-0470</t>
  </si>
  <si>
    <t>702-9005</t>
  </si>
  <si>
    <t>702-9025</t>
  </si>
  <si>
    <t>CRATAEGUS VIRIDIS - WINTER KING</t>
  </si>
  <si>
    <t>ILEX VOMITORIA NANA -</t>
  </si>
  <si>
    <t>SPRING APPLICATION FERTILIZER</t>
  </si>
  <si>
    <t>LANDSCAPING SUBTOTAL</t>
  </si>
  <si>
    <t>LIGHTING</t>
  </si>
  <si>
    <t>682-6120</t>
  </si>
  <si>
    <t>LIGHTING SUBTOTAL</t>
  </si>
  <si>
    <t>TOTAL BID PRICE BERNHARD, REDWINE, &amp; PEACHTREE PKWY ROUNDABOUT</t>
  </si>
  <si>
    <t>CONDUIT, RIGID, 2 IN, INSTALL ONLY (MATERIAL PROVIDED BY OTHERS)</t>
  </si>
  <si>
    <t>LANDSCAPE MULCH, BLACK HARDWOOD</t>
  </si>
  <si>
    <t>WATER MAIN, 12 IN</t>
  </si>
  <si>
    <t>-</t>
  </si>
  <si>
    <t>670-7230</t>
  </si>
  <si>
    <t>INSERTION VALVE, 12 IN</t>
  </si>
  <si>
    <t>615-1000</t>
  </si>
  <si>
    <t>JACK AND BORE PIPE, 20 IN</t>
  </si>
  <si>
    <r>
      <t xml:space="preserve">Fayette County </t>
    </r>
    <r>
      <rPr>
        <sz val="10"/>
        <color theme="1"/>
        <rFont val="Calibri"/>
        <family val="2"/>
        <scheme val="minor"/>
      </rPr>
      <t>ITB# 2184-B</t>
    </r>
  </si>
  <si>
    <t>670-9710</t>
  </si>
  <si>
    <t>RELOCATE EXIST FIRE HYDRANT</t>
  </si>
  <si>
    <t>999-5200</t>
  </si>
  <si>
    <t>DETECTABLE WARNING SURFACE</t>
  </si>
  <si>
    <r>
      <rPr>
        <b/>
        <sz val="11"/>
        <color theme="1"/>
        <rFont val="Calibri"/>
        <family val="2"/>
        <scheme val="minor"/>
      </rPr>
      <t>Bid Price Sheet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Bernhard Road, Redwine Road, &amp; Peachtree Parkway Roundabout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>Revised 11/07/2022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</si>
</sst>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44" fontId="14" fillId="2" borderId="5" xfId="6" applyFont="1" applyFill="1" applyBorder="1" applyAlignment="1">
      <alignment horizontal="right"/>
    </xf>
    <xf numFmtId="44" fontId="14" fillId="2" borderId="6" xfId="6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2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164" fontId="7" fillId="3" borderId="2" xfId="6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164" fontId="7" fillId="3" borderId="8" xfId="6" applyNumberFormat="1" applyFont="1" applyFill="1" applyBorder="1" applyAlignment="1">
      <alignment horizontal="right" vertical="center"/>
    </xf>
    <xf numFmtId="164" fontId="4" fillId="3" borderId="9" xfId="6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44" fontId="11" fillId="0" borderId="1" xfId="6" applyFont="1" applyFill="1" applyBorder="1" applyAlignment="1">
      <alignment horizontal="center" vertical="center" wrapText="1"/>
    </xf>
    <xf numFmtId="44" fontId="4" fillId="0" borderId="1" xfId="6" applyFont="1" applyBorder="1" applyAlignment="1">
      <alignment vertical="center"/>
    </xf>
    <xf numFmtId="44" fontId="4" fillId="0" borderId="10" xfId="6" applyFont="1" applyBorder="1" applyAlignment="1">
      <alignment vertical="center"/>
    </xf>
    <xf numFmtId="44" fontId="4" fillId="0" borderId="1" xfId="6" applyFont="1" applyFill="1" applyBorder="1" applyAlignment="1">
      <alignment vertical="center"/>
    </xf>
    <xf numFmtId="44" fontId="4" fillId="0" borderId="10" xfId="6" applyFont="1" applyFill="1" applyBorder="1" applyAlignment="1">
      <alignment vertical="center"/>
    </xf>
    <xf numFmtId="44" fontId="10" fillId="0" borderId="3" xfId="6" applyFont="1" applyFill="1" applyBorder="1" applyAlignment="1">
      <alignment horizontal="center" vertical="center" wrapText="1"/>
    </xf>
    <xf numFmtId="44" fontId="10" fillId="0" borderId="1" xfId="6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right" vertical="center"/>
    </xf>
    <xf numFmtId="44" fontId="4" fillId="0" borderId="3" xfId="6" applyFont="1" applyBorder="1" applyAlignment="1">
      <alignment vertical="center"/>
    </xf>
    <xf numFmtId="44" fontId="7" fillId="3" borderId="2" xfId="6" applyFont="1" applyFill="1" applyBorder="1" applyAlignment="1">
      <alignment horizontal="right" vertical="center"/>
    </xf>
    <xf numFmtId="44" fontId="4" fillId="0" borderId="3" xfId="6" applyFont="1" applyFill="1" applyBorder="1" applyAlignment="1">
      <alignment vertical="center"/>
    </xf>
    <xf numFmtId="44" fontId="4" fillId="0" borderId="1" xfId="6" applyFont="1" applyBorder="1" applyAlignment="1">
      <alignment horizontal="center" vertical="center"/>
    </xf>
    <xf numFmtId="44" fontId="5" fillId="3" borderId="2" xfId="6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 indent="3"/>
    </xf>
    <xf numFmtId="4" fontId="10" fillId="0" borderId="3" xfId="0" applyNumberFormat="1" applyFont="1" applyFill="1" applyBorder="1" applyAlignment="1">
      <alignment horizontal="left" vertical="center" wrapText="1" indent="3"/>
    </xf>
    <xf numFmtId="4" fontId="4" fillId="0" borderId="1" xfId="0" applyNumberFormat="1" applyFont="1" applyBorder="1" applyAlignment="1">
      <alignment horizontal="left" vertical="center" indent="3"/>
    </xf>
    <xf numFmtId="4" fontId="4" fillId="3" borderId="2" xfId="0" applyNumberFormat="1" applyFont="1" applyFill="1" applyBorder="1" applyAlignment="1">
      <alignment horizontal="left" vertical="center" indent="3"/>
    </xf>
    <xf numFmtId="4" fontId="4" fillId="0" borderId="3" xfId="0" applyNumberFormat="1" applyFont="1" applyBorder="1" applyAlignment="1">
      <alignment horizontal="left" vertical="center" indent="3"/>
    </xf>
    <xf numFmtId="4" fontId="11" fillId="0" borderId="1" xfId="0" applyNumberFormat="1" applyFont="1" applyFill="1" applyBorder="1" applyAlignment="1">
      <alignment horizontal="left" vertical="center" wrapText="1" indent="3"/>
    </xf>
    <xf numFmtId="4" fontId="4" fillId="0" borderId="1" xfId="0" applyNumberFormat="1" applyFont="1" applyFill="1" applyBorder="1" applyAlignment="1">
      <alignment horizontal="left" vertical="center" indent="3"/>
    </xf>
    <xf numFmtId="4" fontId="4" fillId="0" borderId="10" xfId="0" applyNumberFormat="1" applyFont="1" applyFill="1" applyBorder="1" applyAlignment="1">
      <alignment horizontal="left" vertical="center" indent="3"/>
    </xf>
    <xf numFmtId="4" fontId="4" fillId="0" borderId="3" xfId="0" applyNumberFormat="1" applyFont="1" applyFill="1" applyBorder="1" applyAlignment="1">
      <alignment horizontal="left" vertical="center" indent="3"/>
    </xf>
    <xf numFmtId="4" fontId="4" fillId="3" borderId="8" xfId="0" applyNumberFormat="1" applyFont="1" applyFill="1" applyBorder="1" applyAlignment="1">
      <alignment horizontal="left" vertical="center" indent="3"/>
    </xf>
    <xf numFmtId="4" fontId="12" fillId="2" borderId="5" xfId="0" applyNumberFormat="1" applyFont="1" applyFill="1" applyBorder="1" applyAlignment="1">
      <alignment horizontal="left" indent="3"/>
    </xf>
    <xf numFmtId="4" fontId="4" fillId="0" borderId="0" xfId="0" applyNumberFormat="1" applyFont="1" applyAlignment="1">
      <alignment horizontal="left" indent="3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7">
    <cellStyle name="Currency" xfId="6" builtinId="4"/>
    <cellStyle name="Currency 2" xfId="2" xr:uid="{00000000-0005-0000-0000-000001000000}"/>
    <cellStyle name="Currency 2 2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 2 2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9"/>
  <sheetViews>
    <sheetView tabSelected="1" workbookViewId="0">
      <selection activeCell="G4" sqref="G4"/>
    </sheetView>
  </sheetViews>
  <sheetFormatPr defaultColWidth="9.109375" defaultRowHeight="12" x14ac:dyDescent="0.25"/>
  <cols>
    <col min="1" max="1" width="14" style="3" customWidth="1"/>
    <col min="2" max="2" width="64.77734375" style="4" customWidth="1"/>
    <col min="3" max="3" width="7" style="3" customWidth="1"/>
    <col min="4" max="4" width="12" style="67" customWidth="1"/>
    <col min="5" max="5" width="12" style="2" customWidth="1"/>
    <col min="6" max="6" width="17.88671875" style="2" customWidth="1"/>
    <col min="7" max="7" width="9.109375" style="19"/>
    <col min="8" max="8" width="0" style="2" hidden="1" customWidth="1"/>
    <col min="9" max="9" width="0" style="14" hidden="1" customWidth="1"/>
    <col min="10" max="16384" width="9.109375" style="2"/>
  </cols>
  <sheetData>
    <row r="1" spans="1:9" ht="60" customHeight="1" x14ac:dyDescent="0.25">
      <c r="A1" s="22" t="s">
        <v>223</v>
      </c>
      <c r="B1" s="68" t="s">
        <v>228</v>
      </c>
      <c r="C1" s="69"/>
      <c r="D1" s="69"/>
      <c r="E1" s="70"/>
      <c r="F1" s="38" t="s">
        <v>142</v>
      </c>
    </row>
    <row r="2" spans="1:9" s="1" customFormat="1" ht="23.25" customHeight="1" x14ac:dyDescent="0.3">
      <c r="A2" s="5" t="s">
        <v>116</v>
      </c>
      <c r="B2" s="9" t="s">
        <v>117</v>
      </c>
      <c r="C2" s="5" t="s">
        <v>106</v>
      </c>
      <c r="D2" s="55" t="s">
        <v>107</v>
      </c>
      <c r="E2" s="5" t="s">
        <v>108</v>
      </c>
      <c r="F2" s="5" t="s">
        <v>109</v>
      </c>
      <c r="G2" s="18"/>
      <c r="H2" s="15" t="s">
        <v>122</v>
      </c>
      <c r="I2" s="16" t="s">
        <v>123</v>
      </c>
    </row>
    <row r="3" spans="1:9" s="1" customFormat="1" ht="18" customHeight="1" x14ac:dyDescent="0.3">
      <c r="A3" s="24"/>
      <c r="B3" s="25"/>
      <c r="C3" s="24"/>
      <c r="D3" s="57"/>
      <c r="E3" s="47"/>
      <c r="F3" s="47"/>
      <c r="G3" s="18"/>
      <c r="H3" s="15"/>
      <c r="I3" s="16"/>
    </row>
    <row r="4" spans="1:9" s="1" customFormat="1" ht="18" customHeight="1" x14ac:dyDescent="0.3">
      <c r="A4" s="5"/>
      <c r="B4" s="13" t="s">
        <v>64</v>
      </c>
      <c r="C4" s="5"/>
      <c r="D4" s="56"/>
      <c r="E4" s="48"/>
      <c r="F4" s="48"/>
      <c r="G4" s="18"/>
      <c r="H4" s="15"/>
      <c r="I4" s="16"/>
    </row>
    <row r="5" spans="1:9" s="1" customFormat="1" ht="18" customHeight="1" x14ac:dyDescent="0.3">
      <c r="A5" s="6" t="s">
        <v>12</v>
      </c>
      <c r="B5" s="7" t="s">
        <v>64</v>
      </c>
      <c r="C5" s="6" t="s">
        <v>1</v>
      </c>
      <c r="D5" s="62">
        <v>1</v>
      </c>
      <c r="E5" s="43"/>
      <c r="F5" s="43">
        <f>D5*E5</f>
        <v>0</v>
      </c>
      <c r="G5" s="18"/>
      <c r="H5" s="8">
        <v>1</v>
      </c>
      <c r="I5" s="17">
        <f>D5-H5</f>
        <v>0</v>
      </c>
    </row>
    <row r="6" spans="1:9" s="1" customFormat="1" ht="18" customHeight="1" thickBot="1" x14ac:dyDescent="0.35">
      <c r="A6" s="28"/>
      <c r="B6" s="29"/>
      <c r="C6" s="28"/>
      <c r="D6" s="59"/>
      <c r="E6" s="49" t="s">
        <v>129</v>
      </c>
      <c r="F6" s="54"/>
      <c r="G6" s="18"/>
      <c r="H6" s="8"/>
      <c r="I6" s="17"/>
    </row>
    <row r="7" spans="1:9" s="1" customFormat="1" ht="18" customHeight="1" x14ac:dyDescent="0.3">
      <c r="A7" s="26"/>
      <c r="B7" s="27"/>
      <c r="C7" s="26"/>
      <c r="D7" s="60"/>
      <c r="E7" s="50"/>
      <c r="F7" s="50"/>
      <c r="G7" s="18"/>
      <c r="H7" s="8"/>
      <c r="I7" s="17"/>
    </row>
    <row r="8" spans="1:9" s="1" customFormat="1" ht="18" customHeight="1" x14ac:dyDescent="0.3">
      <c r="A8" s="6"/>
      <c r="B8" s="13" t="s">
        <v>65</v>
      </c>
      <c r="C8" s="6"/>
      <c r="D8" s="58"/>
      <c r="E8" s="43"/>
      <c r="F8" s="43"/>
      <c r="G8" s="18"/>
      <c r="H8" s="8"/>
      <c r="I8" s="17"/>
    </row>
    <row r="9" spans="1:9" s="1" customFormat="1" ht="18" customHeight="1" x14ac:dyDescent="0.3">
      <c r="A9" s="6" t="s">
        <v>0</v>
      </c>
      <c r="B9" s="7" t="s">
        <v>65</v>
      </c>
      <c r="C9" s="6" t="s">
        <v>1</v>
      </c>
      <c r="D9" s="62">
        <v>1</v>
      </c>
      <c r="E9" s="43"/>
      <c r="F9" s="43">
        <f>D9*E9</f>
        <v>0</v>
      </c>
      <c r="G9" s="18"/>
      <c r="H9" s="8">
        <v>1</v>
      </c>
      <c r="I9" s="17">
        <f>D9-H9</f>
        <v>0</v>
      </c>
    </row>
    <row r="10" spans="1:9" s="1" customFormat="1" ht="18" customHeight="1" thickBot="1" x14ac:dyDescent="0.35">
      <c r="A10" s="28"/>
      <c r="B10" s="29"/>
      <c r="C10" s="28"/>
      <c r="D10" s="59"/>
      <c r="E10" s="49" t="s">
        <v>127</v>
      </c>
      <c r="F10" s="54"/>
      <c r="G10" s="18"/>
      <c r="H10" s="8"/>
      <c r="I10" s="17"/>
    </row>
    <row r="11" spans="1:9" s="1" customFormat="1" ht="18" customHeight="1" x14ac:dyDescent="0.3">
      <c r="A11" s="26"/>
      <c r="B11" s="27"/>
      <c r="C11" s="26"/>
      <c r="D11" s="60"/>
      <c r="E11" s="50"/>
      <c r="F11" s="50"/>
      <c r="G11" s="18"/>
      <c r="H11" s="8"/>
      <c r="I11" s="17"/>
    </row>
    <row r="12" spans="1:9" s="1" customFormat="1" ht="18" customHeight="1" x14ac:dyDescent="0.3">
      <c r="A12" s="6"/>
      <c r="B12" s="13" t="s">
        <v>52</v>
      </c>
      <c r="C12" s="6"/>
      <c r="D12" s="58"/>
      <c r="E12" s="43"/>
      <c r="F12" s="43"/>
      <c r="G12" s="18"/>
      <c r="H12" s="8"/>
      <c r="I12" s="17"/>
    </row>
    <row r="13" spans="1:9" s="1" customFormat="1" ht="18" customHeight="1" x14ac:dyDescent="0.3">
      <c r="A13" s="6" t="s">
        <v>53</v>
      </c>
      <c r="B13" s="7" t="s">
        <v>52</v>
      </c>
      <c r="C13" s="6" t="s">
        <v>6</v>
      </c>
      <c r="D13" s="62">
        <v>25</v>
      </c>
      <c r="E13" s="43"/>
      <c r="F13" s="43">
        <f>D13*E13</f>
        <v>0</v>
      </c>
      <c r="G13" s="18"/>
      <c r="H13" s="8">
        <v>25</v>
      </c>
      <c r="I13" s="17">
        <f>D13-H13</f>
        <v>0</v>
      </c>
    </row>
    <row r="14" spans="1:9" s="1" customFormat="1" ht="18" customHeight="1" thickBot="1" x14ac:dyDescent="0.35">
      <c r="A14" s="28"/>
      <c r="B14" s="29"/>
      <c r="C14" s="28"/>
      <c r="D14" s="59"/>
      <c r="E14" s="49" t="s">
        <v>128</v>
      </c>
      <c r="F14" s="54"/>
      <c r="G14" s="18"/>
      <c r="H14" s="8"/>
      <c r="I14" s="17"/>
    </row>
    <row r="15" spans="1:9" s="1" customFormat="1" ht="18" customHeight="1" x14ac:dyDescent="0.3">
      <c r="A15" s="26"/>
      <c r="B15" s="27"/>
      <c r="C15" s="26"/>
      <c r="D15" s="60"/>
      <c r="E15" s="50"/>
      <c r="F15" s="50"/>
      <c r="G15" s="18"/>
      <c r="H15" s="8"/>
      <c r="I15" s="17"/>
    </row>
    <row r="16" spans="1:9" s="1" customFormat="1" ht="18" customHeight="1" x14ac:dyDescent="0.3">
      <c r="A16" s="6"/>
      <c r="B16" s="13" t="s">
        <v>180</v>
      </c>
      <c r="C16" s="6"/>
      <c r="D16" s="58"/>
      <c r="E16" s="43"/>
      <c r="F16" s="43"/>
      <c r="G16" s="18"/>
      <c r="H16" s="8"/>
      <c r="I16" s="17"/>
    </row>
    <row r="17" spans="1:10" s="1" customFormat="1" ht="18" customHeight="1" x14ac:dyDescent="0.3">
      <c r="A17" s="6" t="s">
        <v>54</v>
      </c>
      <c r="B17" s="7" t="s">
        <v>63</v>
      </c>
      <c r="C17" s="6" t="s">
        <v>3</v>
      </c>
      <c r="D17" s="62">
        <v>550</v>
      </c>
      <c r="E17" s="43"/>
      <c r="F17" s="43">
        <f>D17*E17</f>
        <v>0</v>
      </c>
      <c r="G17" s="18"/>
      <c r="H17" s="8">
        <v>550</v>
      </c>
      <c r="I17" s="17">
        <f>D17-H17</f>
        <v>0</v>
      </c>
    </row>
    <row r="18" spans="1:10" s="1" customFormat="1" ht="18" customHeight="1" x14ac:dyDescent="0.3">
      <c r="A18" s="39" t="s">
        <v>138</v>
      </c>
      <c r="B18" s="40" t="s">
        <v>139</v>
      </c>
      <c r="C18" s="39" t="s">
        <v>3</v>
      </c>
      <c r="D18" s="63">
        <v>550</v>
      </c>
      <c r="E18" s="44"/>
      <c r="F18" s="44">
        <f>D18*E18</f>
        <v>0</v>
      </c>
      <c r="G18" s="18"/>
      <c r="H18" s="8"/>
      <c r="I18" s="17"/>
    </row>
    <row r="19" spans="1:10" s="1" customFormat="1" ht="18" customHeight="1" thickBot="1" x14ac:dyDescent="0.35">
      <c r="A19" s="28"/>
      <c r="B19" s="29"/>
      <c r="C19" s="28"/>
      <c r="D19" s="59"/>
      <c r="E19" s="49" t="s">
        <v>130</v>
      </c>
      <c r="F19" s="54"/>
      <c r="G19" s="18"/>
      <c r="H19" s="8"/>
      <c r="I19" s="17"/>
    </row>
    <row r="20" spans="1:10" s="1" customFormat="1" ht="18" customHeight="1" x14ac:dyDescent="0.3">
      <c r="A20" s="26"/>
      <c r="B20" s="27"/>
      <c r="C20" s="26"/>
      <c r="D20" s="60"/>
      <c r="E20" s="50"/>
      <c r="F20" s="50"/>
      <c r="G20" s="18"/>
      <c r="H20" s="8"/>
      <c r="I20" s="17"/>
    </row>
    <row r="21" spans="1:10" s="1" customFormat="1" ht="18" customHeight="1" x14ac:dyDescent="0.3">
      <c r="A21" s="6"/>
      <c r="B21" s="13" t="s">
        <v>190</v>
      </c>
      <c r="C21" s="6"/>
      <c r="D21" s="58"/>
      <c r="E21" s="43"/>
      <c r="F21" s="43"/>
      <c r="G21" s="18"/>
      <c r="H21" s="8"/>
      <c r="I21" s="17"/>
    </row>
    <row r="22" spans="1:10" s="1" customFormat="1" ht="18" customHeight="1" x14ac:dyDescent="0.3">
      <c r="A22" s="6"/>
      <c r="B22" s="7" t="s">
        <v>191</v>
      </c>
      <c r="C22" s="6" t="s">
        <v>3</v>
      </c>
      <c r="D22" s="62">
        <v>307</v>
      </c>
      <c r="E22" s="43"/>
      <c r="F22" s="43">
        <f>D22*E22</f>
        <v>0</v>
      </c>
      <c r="G22" s="18"/>
      <c r="H22" s="8">
        <v>307</v>
      </c>
      <c r="I22" s="17">
        <f>D22-H22</f>
        <v>0</v>
      </c>
    </row>
    <row r="23" spans="1:10" s="1" customFormat="1" ht="18" customHeight="1" thickBot="1" x14ac:dyDescent="0.35">
      <c r="A23" s="28"/>
      <c r="B23" s="29"/>
      <c r="C23" s="28"/>
      <c r="D23" s="59"/>
      <c r="E23" s="49" t="s">
        <v>192</v>
      </c>
      <c r="F23" s="54"/>
      <c r="G23" s="18"/>
      <c r="H23" s="8"/>
      <c r="I23" s="17"/>
    </row>
    <row r="24" spans="1:10" s="1" customFormat="1" ht="18" customHeight="1" x14ac:dyDescent="0.3">
      <c r="A24" s="26"/>
      <c r="B24" s="27"/>
      <c r="C24" s="26"/>
      <c r="D24" s="60"/>
      <c r="E24" s="50"/>
      <c r="F24" s="50"/>
      <c r="G24" s="18"/>
      <c r="H24" s="8"/>
      <c r="I24" s="17"/>
    </row>
    <row r="25" spans="1:10" s="1" customFormat="1" ht="18" customHeight="1" x14ac:dyDescent="0.3">
      <c r="A25" s="6"/>
      <c r="B25" s="13" t="s">
        <v>196</v>
      </c>
      <c r="C25" s="6"/>
      <c r="D25" s="58"/>
      <c r="E25" s="43"/>
      <c r="F25" s="43"/>
      <c r="G25" s="18"/>
      <c r="H25" s="8"/>
      <c r="I25" s="17"/>
    </row>
    <row r="26" spans="1:10" s="1" customFormat="1" ht="18" customHeight="1" x14ac:dyDescent="0.3">
      <c r="A26" s="6" t="s">
        <v>199</v>
      </c>
      <c r="B26" s="7" t="s">
        <v>197</v>
      </c>
      <c r="C26" s="6" t="s">
        <v>6</v>
      </c>
      <c r="D26" s="62">
        <v>4</v>
      </c>
      <c r="E26" s="43"/>
      <c r="F26" s="43">
        <f>D26*E26</f>
        <v>0</v>
      </c>
      <c r="G26" s="18"/>
      <c r="H26" s="8">
        <v>4</v>
      </c>
      <c r="I26" s="17">
        <f>D26-H26</f>
        <v>0</v>
      </c>
    </row>
    <row r="27" spans="1:10" s="1" customFormat="1" ht="18" customHeight="1" x14ac:dyDescent="0.3">
      <c r="A27" s="6" t="s">
        <v>200</v>
      </c>
      <c r="B27" s="7" t="s">
        <v>196</v>
      </c>
      <c r="C27" s="6" t="s">
        <v>198</v>
      </c>
      <c r="D27" s="61">
        <v>12</v>
      </c>
      <c r="E27" s="42"/>
      <c r="F27" s="42">
        <f>D27*E27</f>
        <v>0</v>
      </c>
      <c r="G27" s="41"/>
      <c r="H27" s="8">
        <v>12</v>
      </c>
      <c r="I27" s="17">
        <f>D27-H27</f>
        <v>0</v>
      </c>
      <c r="J27" s="41"/>
    </row>
    <row r="28" spans="1:10" s="1" customFormat="1" ht="18" customHeight="1" thickBot="1" x14ac:dyDescent="0.35">
      <c r="A28" s="28"/>
      <c r="B28" s="29"/>
      <c r="C28" s="28"/>
      <c r="D28" s="59"/>
      <c r="E28" s="49" t="s">
        <v>192</v>
      </c>
      <c r="F28" s="54"/>
      <c r="G28" s="18"/>
      <c r="H28" s="8"/>
      <c r="I28" s="17"/>
    </row>
    <row r="29" spans="1:10" s="1" customFormat="1" ht="18" customHeight="1" x14ac:dyDescent="0.3">
      <c r="A29" s="26"/>
      <c r="B29" s="27"/>
      <c r="C29" s="26"/>
      <c r="D29" s="60"/>
      <c r="E29" s="50"/>
      <c r="F29" s="50"/>
      <c r="G29" s="18"/>
      <c r="H29" s="8"/>
      <c r="I29" s="17"/>
    </row>
    <row r="30" spans="1:10" s="1" customFormat="1" ht="18" customHeight="1" x14ac:dyDescent="0.3">
      <c r="A30" s="6"/>
      <c r="B30" s="13" t="s">
        <v>118</v>
      </c>
      <c r="C30" s="6"/>
      <c r="D30" s="58"/>
      <c r="E30" s="43"/>
      <c r="F30" s="43"/>
      <c r="G30" s="18"/>
      <c r="H30" s="8"/>
      <c r="I30" s="17"/>
    </row>
    <row r="31" spans="1:10" s="1" customFormat="1" ht="18" customHeight="1" x14ac:dyDescent="0.3">
      <c r="A31" s="6" t="s">
        <v>201</v>
      </c>
      <c r="B31" s="7" t="s">
        <v>143</v>
      </c>
      <c r="C31" s="6" t="s">
        <v>2</v>
      </c>
      <c r="D31" s="62">
        <v>3107</v>
      </c>
      <c r="E31" s="43"/>
      <c r="F31" s="43">
        <f t="shared" ref="F31:F47" si="0">D31*E31</f>
        <v>0</v>
      </c>
      <c r="G31" s="18"/>
      <c r="H31" s="8">
        <v>2461</v>
      </c>
      <c r="I31" s="17">
        <f t="shared" ref="I31" si="1">D31-H31</f>
        <v>646</v>
      </c>
    </row>
    <row r="32" spans="1:10" s="1" customFormat="1" ht="18" customHeight="1" x14ac:dyDescent="0.3">
      <c r="A32" s="6" t="s">
        <v>66</v>
      </c>
      <c r="B32" s="7" t="s">
        <v>67</v>
      </c>
      <c r="C32" s="6" t="s">
        <v>2</v>
      </c>
      <c r="D32" s="62">
        <v>6600</v>
      </c>
      <c r="E32" s="43"/>
      <c r="F32" s="43">
        <f t="shared" si="0"/>
        <v>0</v>
      </c>
      <c r="G32" s="18"/>
      <c r="H32" s="8">
        <v>6600</v>
      </c>
      <c r="I32" s="17">
        <f t="shared" ref="I32:I46" si="2">D32-H32</f>
        <v>0</v>
      </c>
    </row>
    <row r="33" spans="1:9" s="1" customFormat="1" ht="18" customHeight="1" x14ac:dyDescent="0.3">
      <c r="A33" s="6" t="s">
        <v>145</v>
      </c>
      <c r="B33" s="7" t="s">
        <v>146</v>
      </c>
      <c r="C33" s="6" t="s">
        <v>4</v>
      </c>
      <c r="D33" s="62">
        <v>354</v>
      </c>
      <c r="E33" s="45"/>
      <c r="F33" s="45">
        <f t="shared" si="0"/>
        <v>0</v>
      </c>
      <c r="G33" s="18"/>
      <c r="H33" s="20">
        <v>242</v>
      </c>
      <c r="I33" s="17">
        <f t="shared" ref="I33" si="3">D33-H33</f>
        <v>112</v>
      </c>
    </row>
    <row r="34" spans="1:9" s="1" customFormat="1" ht="18" customHeight="1" x14ac:dyDescent="0.3">
      <c r="A34" s="6" t="s">
        <v>140</v>
      </c>
      <c r="B34" s="7" t="s">
        <v>141</v>
      </c>
      <c r="C34" s="6" t="s">
        <v>4</v>
      </c>
      <c r="D34" s="62">
        <v>342</v>
      </c>
      <c r="E34" s="43"/>
      <c r="F34" s="43">
        <f t="shared" si="0"/>
        <v>0</v>
      </c>
      <c r="G34" s="18"/>
      <c r="H34" s="8">
        <v>342</v>
      </c>
      <c r="I34" s="17">
        <f t="shared" ref="I34" si="4">D34-H34</f>
        <v>0</v>
      </c>
    </row>
    <row r="35" spans="1:9" s="1" customFormat="1" ht="18" customHeight="1" x14ac:dyDescent="0.3">
      <c r="A35" s="6" t="s">
        <v>83</v>
      </c>
      <c r="B35" s="7" t="s">
        <v>69</v>
      </c>
      <c r="C35" s="6" t="s">
        <v>4</v>
      </c>
      <c r="D35" s="62">
        <v>856</v>
      </c>
      <c r="E35" s="43"/>
      <c r="F35" s="43">
        <f t="shared" si="0"/>
        <v>0</v>
      </c>
      <c r="G35" s="18"/>
      <c r="H35" s="8">
        <v>617</v>
      </c>
      <c r="I35" s="17">
        <f t="shared" si="2"/>
        <v>239</v>
      </c>
    </row>
    <row r="36" spans="1:9" s="1" customFormat="1" ht="18" customHeight="1" x14ac:dyDescent="0.3">
      <c r="A36" s="6" t="s">
        <v>84</v>
      </c>
      <c r="B36" s="7" t="s">
        <v>85</v>
      </c>
      <c r="C36" s="6" t="s">
        <v>4</v>
      </c>
      <c r="D36" s="62">
        <v>713</v>
      </c>
      <c r="E36" s="43"/>
      <c r="F36" s="43">
        <f t="shared" si="0"/>
        <v>0</v>
      </c>
      <c r="G36" s="18"/>
      <c r="H36" s="8">
        <v>713</v>
      </c>
      <c r="I36" s="17">
        <f t="shared" si="2"/>
        <v>0</v>
      </c>
    </row>
    <row r="37" spans="1:9" s="1" customFormat="1" ht="18" customHeight="1" x14ac:dyDescent="0.3">
      <c r="A37" s="6" t="s">
        <v>68</v>
      </c>
      <c r="B37" s="7" t="s">
        <v>86</v>
      </c>
      <c r="C37" s="6" t="s">
        <v>4</v>
      </c>
      <c r="D37" s="62">
        <v>429</v>
      </c>
      <c r="E37" s="43"/>
      <c r="F37" s="43">
        <f t="shared" si="0"/>
        <v>0</v>
      </c>
      <c r="G37" s="18"/>
      <c r="H37" s="8">
        <v>309</v>
      </c>
      <c r="I37" s="17">
        <f t="shared" si="2"/>
        <v>120</v>
      </c>
    </row>
    <row r="38" spans="1:9" s="1" customFormat="1" ht="18" customHeight="1" x14ac:dyDescent="0.3">
      <c r="A38" s="6" t="s">
        <v>144</v>
      </c>
      <c r="B38" s="7" t="s">
        <v>78</v>
      </c>
      <c r="C38" s="6" t="s">
        <v>79</v>
      </c>
      <c r="D38" s="62">
        <v>1090</v>
      </c>
      <c r="E38" s="43"/>
      <c r="F38" s="43">
        <f t="shared" si="0"/>
        <v>0</v>
      </c>
      <c r="G38" s="18"/>
      <c r="H38" s="8">
        <v>934</v>
      </c>
      <c r="I38" s="17">
        <f t="shared" si="2"/>
        <v>156</v>
      </c>
    </row>
    <row r="39" spans="1:9" s="1" customFormat="1" ht="18" customHeight="1" x14ac:dyDescent="0.3">
      <c r="A39" s="6" t="s">
        <v>87</v>
      </c>
      <c r="B39" s="7" t="s">
        <v>195</v>
      </c>
      <c r="C39" s="6" t="s">
        <v>2</v>
      </c>
      <c r="D39" s="62">
        <v>728</v>
      </c>
      <c r="E39" s="43"/>
      <c r="F39" s="43">
        <f t="shared" si="0"/>
        <v>0</v>
      </c>
      <c r="G39" s="18"/>
      <c r="H39" s="8">
        <v>728</v>
      </c>
      <c r="I39" s="17">
        <f t="shared" si="2"/>
        <v>0</v>
      </c>
    </row>
    <row r="40" spans="1:9" s="1" customFormat="1" ht="18" customHeight="1" x14ac:dyDescent="0.3">
      <c r="A40" s="6" t="s">
        <v>80</v>
      </c>
      <c r="B40" s="7" t="s">
        <v>90</v>
      </c>
      <c r="C40" s="6" t="s">
        <v>2</v>
      </c>
      <c r="D40" s="62">
        <v>1029</v>
      </c>
      <c r="E40" s="43"/>
      <c r="F40" s="43">
        <f t="shared" si="0"/>
        <v>0</v>
      </c>
      <c r="G40" s="18"/>
      <c r="H40" s="8">
        <v>914</v>
      </c>
      <c r="I40" s="17">
        <f t="shared" si="2"/>
        <v>115</v>
      </c>
    </row>
    <row r="41" spans="1:9" s="1" customFormat="1" ht="18" customHeight="1" x14ac:dyDescent="0.3">
      <c r="A41" s="6" t="s">
        <v>74</v>
      </c>
      <c r="B41" s="7" t="s">
        <v>75</v>
      </c>
      <c r="C41" s="6" t="s">
        <v>3</v>
      </c>
      <c r="D41" s="62">
        <v>684</v>
      </c>
      <c r="E41" s="43"/>
      <c r="F41" s="43">
        <f t="shared" si="0"/>
        <v>0</v>
      </c>
      <c r="G41" s="18"/>
      <c r="H41" s="8">
        <v>684</v>
      </c>
      <c r="I41" s="17">
        <f t="shared" si="2"/>
        <v>0</v>
      </c>
    </row>
    <row r="42" spans="1:9" s="1" customFormat="1" ht="18" customHeight="1" x14ac:dyDescent="0.3">
      <c r="A42" s="6" t="s">
        <v>76</v>
      </c>
      <c r="B42" s="7" t="s">
        <v>77</v>
      </c>
      <c r="C42" s="6" t="s">
        <v>3</v>
      </c>
      <c r="D42" s="62">
        <v>302</v>
      </c>
      <c r="E42" s="43"/>
      <c r="F42" s="43">
        <f t="shared" si="0"/>
        <v>0</v>
      </c>
      <c r="G42" s="18"/>
      <c r="H42" s="8">
        <v>302</v>
      </c>
      <c r="I42" s="17">
        <f t="shared" si="2"/>
        <v>0</v>
      </c>
    </row>
    <row r="43" spans="1:9" s="1" customFormat="1" ht="18" customHeight="1" x14ac:dyDescent="0.3">
      <c r="A43" s="6" t="s">
        <v>70</v>
      </c>
      <c r="B43" s="7" t="s">
        <v>71</v>
      </c>
      <c r="C43" s="6" t="s">
        <v>3</v>
      </c>
      <c r="D43" s="62">
        <v>2245</v>
      </c>
      <c r="E43" s="43"/>
      <c r="F43" s="43">
        <f t="shared" si="0"/>
        <v>0</v>
      </c>
      <c r="G43" s="18"/>
      <c r="H43" s="8">
        <v>2245</v>
      </c>
      <c r="I43" s="17">
        <f t="shared" si="2"/>
        <v>0</v>
      </c>
    </row>
    <row r="44" spans="1:9" s="1" customFormat="1" ht="18" customHeight="1" x14ac:dyDescent="0.3">
      <c r="A44" s="6" t="s">
        <v>72</v>
      </c>
      <c r="B44" s="7" t="s">
        <v>73</v>
      </c>
      <c r="C44" s="6" t="s">
        <v>3</v>
      </c>
      <c r="D44" s="62">
        <v>533</v>
      </c>
      <c r="E44" s="45"/>
      <c r="F44" s="45">
        <f t="shared" si="0"/>
        <v>0</v>
      </c>
      <c r="G44" s="18"/>
      <c r="H44" s="20">
        <v>533</v>
      </c>
      <c r="I44" s="21">
        <f t="shared" si="2"/>
        <v>0</v>
      </c>
    </row>
    <row r="45" spans="1:9" s="1" customFormat="1" ht="18" customHeight="1" x14ac:dyDescent="0.3">
      <c r="A45" s="39" t="s">
        <v>193</v>
      </c>
      <c r="B45" s="40" t="s">
        <v>194</v>
      </c>
      <c r="C45" s="39" t="s">
        <v>3</v>
      </c>
      <c r="D45" s="63">
        <v>198</v>
      </c>
      <c r="E45" s="46"/>
      <c r="F45" s="46">
        <f t="shared" si="0"/>
        <v>0</v>
      </c>
      <c r="G45" s="18"/>
      <c r="H45" s="20"/>
      <c r="I45" s="21"/>
    </row>
    <row r="46" spans="1:9" s="1" customFormat="1" ht="18" customHeight="1" x14ac:dyDescent="0.3">
      <c r="A46" s="39" t="s">
        <v>147</v>
      </c>
      <c r="B46" s="40" t="s">
        <v>148</v>
      </c>
      <c r="C46" s="39" t="s">
        <v>137</v>
      </c>
      <c r="D46" s="63">
        <v>117</v>
      </c>
      <c r="E46" s="46"/>
      <c r="F46" s="46">
        <f t="shared" si="0"/>
        <v>0</v>
      </c>
      <c r="G46" s="18"/>
      <c r="H46" s="20">
        <v>19</v>
      </c>
      <c r="I46" s="21">
        <f t="shared" si="2"/>
        <v>98</v>
      </c>
    </row>
    <row r="47" spans="1:9" s="1" customFormat="1" ht="18" customHeight="1" x14ac:dyDescent="0.3">
      <c r="A47" s="39" t="s">
        <v>226</v>
      </c>
      <c r="B47" s="40" t="s">
        <v>227</v>
      </c>
      <c r="C47" s="39" t="s">
        <v>32</v>
      </c>
      <c r="D47" s="63">
        <v>515</v>
      </c>
      <c r="E47" s="46"/>
      <c r="F47" s="46">
        <f t="shared" si="0"/>
        <v>0</v>
      </c>
      <c r="G47" s="18"/>
      <c r="H47" s="20"/>
      <c r="I47" s="21"/>
    </row>
    <row r="48" spans="1:9" s="18" customFormat="1" ht="18" customHeight="1" thickBot="1" x14ac:dyDescent="0.35">
      <c r="A48" s="28"/>
      <c r="B48" s="29"/>
      <c r="C48" s="28"/>
      <c r="D48" s="59"/>
      <c r="E48" s="49" t="s">
        <v>131</v>
      </c>
      <c r="F48" s="54"/>
      <c r="H48" s="20"/>
      <c r="I48" s="21"/>
    </row>
    <row r="49" spans="1:9" s="1" customFormat="1" ht="18" customHeight="1" x14ac:dyDescent="0.3">
      <c r="A49" s="26"/>
      <c r="B49" s="27"/>
      <c r="C49" s="26"/>
      <c r="D49" s="60"/>
      <c r="E49" s="50"/>
      <c r="F49" s="50"/>
      <c r="G49" s="18"/>
      <c r="H49" s="8"/>
      <c r="I49" s="17"/>
    </row>
    <row r="50" spans="1:9" s="1" customFormat="1" ht="18" customHeight="1" x14ac:dyDescent="0.3">
      <c r="A50" s="6"/>
      <c r="B50" s="13" t="s">
        <v>124</v>
      </c>
      <c r="C50" s="6"/>
      <c r="D50" s="58"/>
      <c r="E50" s="43"/>
      <c r="F50" s="43"/>
      <c r="G50" s="18"/>
      <c r="H50" s="8"/>
      <c r="I50" s="17"/>
    </row>
    <row r="51" spans="1:9" s="1" customFormat="1" ht="18" customHeight="1" x14ac:dyDescent="0.3">
      <c r="A51" s="6" t="s">
        <v>14</v>
      </c>
      <c r="B51" s="7" t="s">
        <v>11</v>
      </c>
      <c r="C51" s="6" t="s">
        <v>5</v>
      </c>
      <c r="D51" s="62">
        <v>1</v>
      </c>
      <c r="E51" s="43"/>
      <c r="F51" s="43">
        <f t="shared" ref="F51:F55" si="5">D51*E51</f>
        <v>0</v>
      </c>
      <c r="G51" s="18"/>
      <c r="H51" s="8">
        <v>1</v>
      </c>
      <c r="I51" s="17">
        <f t="shared" ref="I51:I72" si="6">D51-H51</f>
        <v>0</v>
      </c>
    </row>
    <row r="52" spans="1:9" s="1" customFormat="1" ht="18" customHeight="1" x14ac:dyDescent="0.3">
      <c r="A52" s="6" t="s">
        <v>15</v>
      </c>
      <c r="B52" s="7" t="s">
        <v>16</v>
      </c>
      <c r="C52" s="6" t="s">
        <v>4</v>
      </c>
      <c r="D52" s="62">
        <f>44+6</f>
        <v>50</v>
      </c>
      <c r="E52" s="43"/>
      <c r="F52" s="43">
        <f t="shared" si="5"/>
        <v>0</v>
      </c>
      <c r="G52" s="18"/>
      <c r="H52" s="8">
        <v>50</v>
      </c>
      <c r="I52" s="17">
        <f t="shared" si="6"/>
        <v>0</v>
      </c>
    </row>
    <row r="53" spans="1:9" s="1" customFormat="1" ht="18" customHeight="1" x14ac:dyDescent="0.3">
      <c r="A53" s="6" t="s">
        <v>81</v>
      </c>
      <c r="B53" s="7" t="s">
        <v>82</v>
      </c>
      <c r="C53" s="6" t="s">
        <v>6</v>
      </c>
      <c r="D53" s="62">
        <v>4</v>
      </c>
      <c r="E53" s="43"/>
      <c r="F53" s="43">
        <f t="shared" si="5"/>
        <v>0</v>
      </c>
      <c r="G53" s="18"/>
      <c r="H53" s="8">
        <v>4</v>
      </c>
      <c r="I53" s="17">
        <f t="shared" si="6"/>
        <v>0</v>
      </c>
    </row>
    <row r="54" spans="1:9" s="1" customFormat="1" ht="18" customHeight="1" x14ac:dyDescent="0.3">
      <c r="A54" s="6" t="s">
        <v>17</v>
      </c>
      <c r="B54" s="7" t="s">
        <v>60</v>
      </c>
      <c r="C54" s="6" t="s">
        <v>6</v>
      </c>
      <c r="D54" s="62">
        <v>3</v>
      </c>
      <c r="E54" s="43"/>
      <c r="F54" s="43">
        <f t="shared" si="5"/>
        <v>0</v>
      </c>
      <c r="G54" s="18"/>
      <c r="H54" s="8">
        <v>3</v>
      </c>
      <c r="I54" s="17">
        <f t="shared" si="6"/>
        <v>0</v>
      </c>
    </row>
    <row r="55" spans="1:9" s="1" customFormat="1" ht="18" customHeight="1" x14ac:dyDescent="0.3">
      <c r="A55" s="6" t="s">
        <v>18</v>
      </c>
      <c r="B55" s="7" t="s">
        <v>19</v>
      </c>
      <c r="C55" s="6" t="s">
        <v>6</v>
      </c>
      <c r="D55" s="62">
        <v>7</v>
      </c>
      <c r="E55" s="43"/>
      <c r="F55" s="43">
        <f t="shared" si="5"/>
        <v>0</v>
      </c>
      <c r="G55" s="18"/>
      <c r="H55" s="8">
        <v>7</v>
      </c>
      <c r="I55" s="17">
        <f t="shared" si="6"/>
        <v>0</v>
      </c>
    </row>
    <row r="56" spans="1:9" s="1" customFormat="1" ht="18" customHeight="1" x14ac:dyDescent="0.3">
      <c r="A56" s="6" t="s">
        <v>159</v>
      </c>
      <c r="B56" s="7" t="s">
        <v>160</v>
      </c>
      <c r="C56" s="6" t="s">
        <v>3</v>
      </c>
      <c r="D56" s="62">
        <v>65</v>
      </c>
      <c r="E56" s="43"/>
      <c r="F56" s="43">
        <f t="shared" ref="F56:F72" si="7">D56*E56</f>
        <v>0</v>
      </c>
      <c r="G56" s="18"/>
      <c r="H56" s="8">
        <v>65</v>
      </c>
      <c r="I56" s="17">
        <f t="shared" si="6"/>
        <v>0</v>
      </c>
    </row>
    <row r="57" spans="1:9" s="1" customFormat="1" ht="18" customHeight="1" x14ac:dyDescent="0.3">
      <c r="A57" s="6" t="s">
        <v>20</v>
      </c>
      <c r="B57" s="7" t="s">
        <v>8</v>
      </c>
      <c r="C57" s="6" t="s">
        <v>6</v>
      </c>
      <c r="D57" s="62">
        <v>27</v>
      </c>
      <c r="E57" s="43"/>
      <c r="F57" s="43">
        <f t="shared" si="7"/>
        <v>0</v>
      </c>
      <c r="G57" s="18"/>
      <c r="H57" s="8">
        <v>27</v>
      </c>
      <c r="I57" s="17">
        <f t="shared" si="6"/>
        <v>0</v>
      </c>
    </row>
    <row r="58" spans="1:9" s="1" customFormat="1" ht="18" customHeight="1" x14ac:dyDescent="0.3">
      <c r="A58" s="6" t="s">
        <v>21</v>
      </c>
      <c r="B58" s="7" t="s">
        <v>59</v>
      </c>
      <c r="C58" s="6" t="s">
        <v>3</v>
      </c>
      <c r="D58" s="62">
        <v>2000</v>
      </c>
      <c r="E58" s="43"/>
      <c r="F58" s="43">
        <f t="shared" si="7"/>
        <v>0</v>
      </c>
      <c r="G58" s="18"/>
      <c r="H58" s="8">
        <v>2000</v>
      </c>
      <c r="I58" s="17">
        <f t="shared" si="6"/>
        <v>0</v>
      </c>
    </row>
    <row r="59" spans="1:9" s="1" customFormat="1" ht="18" customHeight="1" x14ac:dyDescent="0.3">
      <c r="A59" s="6" t="s">
        <v>22</v>
      </c>
      <c r="B59" s="7" t="s">
        <v>58</v>
      </c>
      <c r="C59" s="6" t="s">
        <v>3</v>
      </c>
      <c r="D59" s="62">
        <v>35</v>
      </c>
      <c r="E59" s="43"/>
      <c r="F59" s="43">
        <f t="shared" si="7"/>
        <v>0</v>
      </c>
      <c r="G59" s="18"/>
      <c r="H59" s="8">
        <v>35</v>
      </c>
      <c r="I59" s="17">
        <f t="shared" si="6"/>
        <v>0</v>
      </c>
    </row>
    <row r="60" spans="1:9" s="1" customFormat="1" ht="18" customHeight="1" x14ac:dyDescent="0.3">
      <c r="A60" s="6" t="s">
        <v>161</v>
      </c>
      <c r="B60" s="7" t="s">
        <v>162</v>
      </c>
      <c r="C60" s="6" t="s">
        <v>3</v>
      </c>
      <c r="D60" s="62">
        <v>65</v>
      </c>
      <c r="E60" s="43"/>
      <c r="F60" s="43">
        <f t="shared" si="7"/>
        <v>0</v>
      </c>
      <c r="G60" s="18"/>
      <c r="H60" s="8">
        <v>65</v>
      </c>
      <c r="I60" s="17">
        <f t="shared" si="6"/>
        <v>0</v>
      </c>
    </row>
    <row r="61" spans="1:9" s="1" customFormat="1" ht="18" customHeight="1" x14ac:dyDescent="0.3">
      <c r="A61" s="6" t="s">
        <v>23</v>
      </c>
      <c r="B61" s="7" t="s">
        <v>57</v>
      </c>
      <c r="C61" s="6" t="s">
        <v>6</v>
      </c>
      <c r="D61" s="62">
        <v>3</v>
      </c>
      <c r="E61" s="43"/>
      <c r="F61" s="43">
        <f t="shared" si="7"/>
        <v>0</v>
      </c>
      <c r="G61" s="18"/>
      <c r="H61" s="8">
        <v>3</v>
      </c>
      <c r="I61" s="17">
        <f t="shared" si="6"/>
        <v>0</v>
      </c>
    </row>
    <row r="62" spans="1:9" s="1" customFormat="1" ht="18" customHeight="1" x14ac:dyDescent="0.3">
      <c r="A62" s="6" t="s">
        <v>24</v>
      </c>
      <c r="B62" s="7" t="s">
        <v>56</v>
      </c>
      <c r="C62" s="6" t="s">
        <v>6</v>
      </c>
      <c r="D62" s="62">
        <v>4</v>
      </c>
      <c r="E62" s="43"/>
      <c r="F62" s="43">
        <f t="shared" si="7"/>
        <v>0</v>
      </c>
      <c r="G62" s="18"/>
      <c r="H62" s="8">
        <v>4</v>
      </c>
      <c r="I62" s="17">
        <f t="shared" si="6"/>
        <v>0</v>
      </c>
    </row>
    <row r="63" spans="1:9" s="1" customFormat="1" ht="18" customHeight="1" x14ac:dyDescent="0.3">
      <c r="A63" s="6" t="s">
        <v>25</v>
      </c>
      <c r="B63" s="7" t="s">
        <v>26</v>
      </c>
      <c r="C63" s="6" t="s">
        <v>6</v>
      </c>
      <c r="D63" s="62">
        <v>27</v>
      </c>
      <c r="E63" s="43"/>
      <c r="F63" s="43">
        <f t="shared" si="7"/>
        <v>0</v>
      </c>
      <c r="G63" s="18"/>
      <c r="H63" s="8">
        <v>27</v>
      </c>
      <c r="I63" s="17">
        <f t="shared" si="6"/>
        <v>0</v>
      </c>
    </row>
    <row r="64" spans="1:9" s="1" customFormat="1" ht="18" customHeight="1" x14ac:dyDescent="0.3">
      <c r="A64" s="6" t="s">
        <v>27</v>
      </c>
      <c r="B64" s="7" t="s">
        <v>55</v>
      </c>
      <c r="C64" s="6" t="s">
        <v>3</v>
      </c>
      <c r="D64" s="62">
        <v>3999</v>
      </c>
      <c r="E64" s="43"/>
      <c r="F64" s="43">
        <f t="shared" si="7"/>
        <v>0</v>
      </c>
      <c r="G64" s="18"/>
      <c r="H64" s="8">
        <v>3999</v>
      </c>
      <c r="I64" s="17">
        <f t="shared" si="6"/>
        <v>0</v>
      </c>
    </row>
    <row r="65" spans="1:9" s="1" customFormat="1" ht="18" customHeight="1" x14ac:dyDescent="0.3">
      <c r="A65" s="6" t="s">
        <v>95</v>
      </c>
      <c r="B65" s="7" t="s">
        <v>96</v>
      </c>
      <c r="C65" s="6" t="s">
        <v>2</v>
      </c>
      <c r="D65" s="62">
        <v>45</v>
      </c>
      <c r="E65" s="45"/>
      <c r="F65" s="45">
        <f t="shared" si="7"/>
        <v>0</v>
      </c>
      <c r="G65" s="18"/>
      <c r="H65" s="20">
        <v>45</v>
      </c>
      <c r="I65" s="21">
        <f t="shared" ref="I65:I71" si="8">D65-H65</f>
        <v>0</v>
      </c>
    </row>
    <row r="66" spans="1:9" s="1" customFormat="1" ht="18" customHeight="1" x14ac:dyDescent="0.3">
      <c r="A66" s="6" t="s">
        <v>13</v>
      </c>
      <c r="B66" s="7" t="s">
        <v>7</v>
      </c>
      <c r="C66" s="6" t="s">
        <v>2</v>
      </c>
      <c r="D66" s="62">
        <v>45</v>
      </c>
      <c r="E66" s="45"/>
      <c r="F66" s="45">
        <f t="shared" si="7"/>
        <v>0</v>
      </c>
      <c r="G66" s="18"/>
      <c r="H66" s="20">
        <v>90</v>
      </c>
      <c r="I66" s="21">
        <f t="shared" si="8"/>
        <v>-45</v>
      </c>
    </row>
    <row r="67" spans="1:9" s="1" customFormat="1" ht="18" customHeight="1" x14ac:dyDescent="0.3">
      <c r="A67" s="6" t="s">
        <v>28</v>
      </c>
      <c r="B67" s="7" t="s">
        <v>45</v>
      </c>
      <c r="C67" s="6" t="s">
        <v>5</v>
      </c>
      <c r="D67" s="62">
        <v>2</v>
      </c>
      <c r="E67" s="43"/>
      <c r="F67" s="43">
        <f t="shared" si="7"/>
        <v>0</v>
      </c>
      <c r="G67" s="18"/>
      <c r="H67" s="8">
        <v>2</v>
      </c>
      <c r="I67" s="21">
        <f t="shared" si="8"/>
        <v>0</v>
      </c>
    </row>
    <row r="68" spans="1:9" s="1" customFormat="1" ht="18" customHeight="1" x14ac:dyDescent="0.3">
      <c r="A68" s="6" t="s">
        <v>29</v>
      </c>
      <c r="B68" s="7" t="s">
        <v>44</v>
      </c>
      <c r="C68" s="6" t="s">
        <v>4</v>
      </c>
      <c r="D68" s="62">
        <v>4</v>
      </c>
      <c r="E68" s="43"/>
      <c r="F68" s="43">
        <f t="shared" si="7"/>
        <v>0</v>
      </c>
      <c r="G68" s="18"/>
      <c r="H68" s="8">
        <v>4</v>
      </c>
      <c r="I68" s="21">
        <f t="shared" si="8"/>
        <v>0</v>
      </c>
    </row>
    <row r="69" spans="1:9" s="1" customFormat="1" ht="18" customHeight="1" x14ac:dyDescent="0.3">
      <c r="A69" s="6" t="s">
        <v>163</v>
      </c>
      <c r="B69" s="7" t="s">
        <v>164</v>
      </c>
      <c r="C69" s="6" t="s">
        <v>165</v>
      </c>
      <c r="D69" s="62">
        <v>5</v>
      </c>
      <c r="E69" s="43"/>
      <c r="F69" s="43">
        <f t="shared" si="7"/>
        <v>0</v>
      </c>
      <c r="G69" s="18"/>
      <c r="H69" s="8">
        <v>5</v>
      </c>
      <c r="I69" s="21">
        <f t="shared" si="8"/>
        <v>0</v>
      </c>
    </row>
    <row r="70" spans="1:9" s="1" customFormat="1" ht="18" customHeight="1" x14ac:dyDescent="0.3">
      <c r="A70" s="6" t="s">
        <v>30</v>
      </c>
      <c r="B70" s="7" t="s">
        <v>43</v>
      </c>
      <c r="C70" s="6" t="s">
        <v>4</v>
      </c>
      <c r="D70" s="62">
        <v>1</v>
      </c>
      <c r="E70" s="43"/>
      <c r="F70" s="43">
        <f t="shared" si="7"/>
        <v>0</v>
      </c>
      <c r="G70" s="18"/>
      <c r="H70" s="8">
        <v>1</v>
      </c>
      <c r="I70" s="21">
        <f t="shared" si="8"/>
        <v>0</v>
      </c>
    </row>
    <row r="71" spans="1:9" s="1" customFormat="1" ht="18" customHeight="1" x14ac:dyDescent="0.3">
      <c r="A71" s="6" t="s">
        <v>31</v>
      </c>
      <c r="B71" s="7" t="s">
        <v>42</v>
      </c>
      <c r="C71" s="6" t="s">
        <v>9</v>
      </c>
      <c r="D71" s="62">
        <v>100</v>
      </c>
      <c r="E71" s="45"/>
      <c r="F71" s="45">
        <f t="shared" si="7"/>
        <v>0</v>
      </c>
      <c r="G71" s="18"/>
      <c r="H71" s="20">
        <v>100</v>
      </c>
      <c r="I71" s="21">
        <f t="shared" si="8"/>
        <v>0</v>
      </c>
    </row>
    <row r="72" spans="1:9" s="1" customFormat="1" ht="18" customHeight="1" x14ac:dyDescent="0.3">
      <c r="A72" s="6" t="s">
        <v>35</v>
      </c>
      <c r="B72" s="7" t="s">
        <v>10</v>
      </c>
      <c r="C72" s="6" t="s">
        <v>2</v>
      </c>
      <c r="D72" s="62">
        <v>2280</v>
      </c>
      <c r="E72" s="43"/>
      <c r="F72" s="43">
        <f t="shared" si="7"/>
        <v>0</v>
      </c>
      <c r="G72" s="18"/>
      <c r="H72" s="8">
        <v>2280</v>
      </c>
      <c r="I72" s="17">
        <f t="shared" si="6"/>
        <v>0</v>
      </c>
    </row>
    <row r="73" spans="1:9" s="1" customFormat="1" ht="18" customHeight="1" thickBot="1" x14ac:dyDescent="0.35">
      <c r="A73" s="28"/>
      <c r="B73" s="29"/>
      <c r="C73" s="28"/>
      <c r="D73" s="59"/>
      <c r="E73" s="51" t="s">
        <v>132</v>
      </c>
      <c r="F73" s="54"/>
      <c r="G73" s="23"/>
      <c r="H73" s="20"/>
      <c r="I73" s="21"/>
    </row>
    <row r="74" spans="1:9" s="18" customFormat="1" ht="18" customHeight="1" x14ac:dyDescent="0.3">
      <c r="A74" s="26"/>
      <c r="B74" s="27"/>
      <c r="C74" s="26"/>
      <c r="D74" s="64"/>
      <c r="E74" s="52"/>
      <c r="F74" s="52"/>
      <c r="H74" s="20"/>
      <c r="I74" s="21"/>
    </row>
    <row r="75" spans="1:9" s="18" customFormat="1" ht="18" customHeight="1" x14ac:dyDescent="0.3">
      <c r="A75" s="6"/>
      <c r="B75" s="13" t="s">
        <v>125</v>
      </c>
      <c r="C75" s="6"/>
      <c r="D75" s="62"/>
      <c r="E75" s="45"/>
      <c r="F75" s="45"/>
      <c r="H75" s="20"/>
      <c r="I75" s="21"/>
    </row>
    <row r="76" spans="1:9" s="18" customFormat="1" ht="18" customHeight="1" x14ac:dyDescent="0.3">
      <c r="A76" s="6" t="s">
        <v>110</v>
      </c>
      <c r="B76" s="7" t="s">
        <v>111</v>
      </c>
      <c r="C76" s="6" t="s">
        <v>32</v>
      </c>
      <c r="D76" s="62">
        <f>45+5+5+5</f>
        <v>60</v>
      </c>
      <c r="E76" s="45"/>
      <c r="F76" s="45">
        <f t="shared" ref="F76:F91" si="9">D76*E76</f>
        <v>0</v>
      </c>
      <c r="H76" s="20">
        <v>60</v>
      </c>
      <c r="I76" s="21">
        <f t="shared" ref="I76:I91" si="10">D76-H76</f>
        <v>0</v>
      </c>
    </row>
    <row r="77" spans="1:9" s="18" customFormat="1" ht="18" customHeight="1" x14ac:dyDescent="0.3">
      <c r="A77" s="6" t="s">
        <v>61</v>
      </c>
      <c r="B77" s="7" t="s">
        <v>62</v>
      </c>
      <c r="C77" s="6" t="s">
        <v>32</v>
      </c>
      <c r="D77" s="62">
        <v>174.25</v>
      </c>
      <c r="E77" s="45"/>
      <c r="F77" s="45">
        <f t="shared" si="9"/>
        <v>0</v>
      </c>
      <c r="H77" s="20">
        <v>174.25</v>
      </c>
      <c r="I77" s="21">
        <f t="shared" si="10"/>
        <v>0</v>
      </c>
    </row>
    <row r="78" spans="1:9" s="18" customFormat="1" ht="18" customHeight="1" x14ac:dyDescent="0.3">
      <c r="A78" s="6" t="s">
        <v>149</v>
      </c>
      <c r="B78" s="7" t="s">
        <v>150</v>
      </c>
      <c r="C78" s="6" t="s">
        <v>32</v>
      </c>
      <c r="D78" s="62">
        <v>20.5</v>
      </c>
      <c r="E78" s="45"/>
      <c r="F78" s="45">
        <f t="shared" si="9"/>
        <v>0</v>
      </c>
      <c r="H78" s="20">
        <v>20.5</v>
      </c>
      <c r="I78" s="21">
        <f t="shared" si="10"/>
        <v>0</v>
      </c>
    </row>
    <row r="79" spans="1:9" s="1" customFormat="1" ht="18" customHeight="1" x14ac:dyDescent="0.3">
      <c r="A79" s="6" t="s">
        <v>33</v>
      </c>
      <c r="B79" s="7" t="s">
        <v>34</v>
      </c>
      <c r="C79" s="6" t="s">
        <v>3</v>
      </c>
      <c r="D79" s="62">
        <v>424</v>
      </c>
      <c r="E79" s="43"/>
      <c r="F79" s="43">
        <f t="shared" si="9"/>
        <v>0</v>
      </c>
      <c r="G79" s="18"/>
      <c r="H79" s="8">
        <v>424</v>
      </c>
      <c r="I79" s="17">
        <f t="shared" si="10"/>
        <v>0</v>
      </c>
    </row>
    <row r="80" spans="1:9" s="1" customFormat="1" ht="18" customHeight="1" x14ac:dyDescent="0.3">
      <c r="A80" s="6" t="s">
        <v>97</v>
      </c>
      <c r="B80" s="7" t="s">
        <v>98</v>
      </c>
      <c r="C80" s="6" t="s">
        <v>3</v>
      </c>
      <c r="D80" s="62">
        <v>98</v>
      </c>
      <c r="E80" s="43"/>
      <c r="F80" s="43">
        <f t="shared" si="9"/>
        <v>0</v>
      </c>
      <c r="G80" s="18"/>
      <c r="H80" s="8">
        <v>98</v>
      </c>
      <c r="I80" s="17">
        <f t="shared" si="10"/>
        <v>0</v>
      </c>
    </row>
    <row r="81" spans="1:11" s="1" customFormat="1" ht="18" customHeight="1" x14ac:dyDescent="0.3">
      <c r="A81" s="6" t="s">
        <v>158</v>
      </c>
      <c r="B81" s="7" t="s">
        <v>155</v>
      </c>
      <c r="C81" s="6" t="s">
        <v>3</v>
      </c>
      <c r="D81" s="62">
        <v>61</v>
      </c>
      <c r="E81" s="45"/>
      <c r="F81" s="45">
        <f t="shared" si="9"/>
        <v>0</v>
      </c>
      <c r="G81" s="18"/>
      <c r="H81" s="20">
        <v>61</v>
      </c>
      <c r="I81" s="17">
        <f t="shared" si="10"/>
        <v>0</v>
      </c>
      <c r="J81" s="18"/>
      <c r="K81" s="18"/>
    </row>
    <row r="82" spans="1:11" s="1" customFormat="1" ht="18" customHeight="1" x14ac:dyDescent="0.3">
      <c r="A82" s="6" t="s">
        <v>153</v>
      </c>
      <c r="B82" s="7" t="s">
        <v>156</v>
      </c>
      <c r="C82" s="6" t="s">
        <v>3</v>
      </c>
      <c r="D82" s="62">
        <v>90</v>
      </c>
      <c r="E82" s="45"/>
      <c r="F82" s="45">
        <f t="shared" si="9"/>
        <v>0</v>
      </c>
      <c r="G82" s="18"/>
      <c r="H82" s="20">
        <v>90</v>
      </c>
      <c r="I82" s="17">
        <f t="shared" si="10"/>
        <v>0</v>
      </c>
      <c r="J82" s="18"/>
      <c r="K82" s="18"/>
    </row>
    <row r="83" spans="1:11" s="1" customFormat="1" ht="18" customHeight="1" x14ac:dyDescent="0.3">
      <c r="A83" s="6" t="s">
        <v>154</v>
      </c>
      <c r="B83" s="7" t="s">
        <v>157</v>
      </c>
      <c r="C83" s="6" t="s">
        <v>99</v>
      </c>
      <c r="D83" s="62">
        <v>2346</v>
      </c>
      <c r="E83" s="45"/>
      <c r="F83" s="45">
        <f t="shared" si="9"/>
        <v>0</v>
      </c>
      <c r="G83" s="18"/>
      <c r="H83" s="20">
        <v>2346</v>
      </c>
      <c r="I83" s="17">
        <f t="shared" si="10"/>
        <v>0</v>
      </c>
      <c r="J83" s="18"/>
      <c r="K83" s="18"/>
    </row>
    <row r="84" spans="1:11" s="1" customFormat="1" ht="18" customHeight="1" x14ac:dyDescent="0.3">
      <c r="A84" s="6" t="s">
        <v>112</v>
      </c>
      <c r="B84" s="7" t="s">
        <v>114</v>
      </c>
      <c r="C84" s="6" t="s">
        <v>3</v>
      </c>
      <c r="D84" s="62">
        <v>4426</v>
      </c>
      <c r="E84" s="43"/>
      <c r="F84" s="43">
        <f t="shared" si="9"/>
        <v>0</v>
      </c>
      <c r="G84" s="18"/>
      <c r="H84" s="8">
        <v>4426</v>
      </c>
      <c r="I84" s="17">
        <f t="shared" si="10"/>
        <v>0</v>
      </c>
    </row>
    <row r="85" spans="1:11" s="1" customFormat="1" ht="18" customHeight="1" x14ac:dyDescent="0.3">
      <c r="A85" s="6" t="s">
        <v>113</v>
      </c>
      <c r="B85" s="7" t="s">
        <v>115</v>
      </c>
      <c r="C85" s="6" t="s">
        <v>3</v>
      </c>
      <c r="D85" s="62">
        <v>3224</v>
      </c>
      <c r="E85" s="43"/>
      <c r="F85" s="43">
        <f t="shared" si="9"/>
        <v>0</v>
      </c>
      <c r="G85" s="18"/>
      <c r="H85" s="8">
        <v>3224</v>
      </c>
      <c r="I85" s="17">
        <f t="shared" si="10"/>
        <v>0</v>
      </c>
    </row>
    <row r="86" spans="1:11" s="1" customFormat="1" ht="18" customHeight="1" x14ac:dyDescent="0.3">
      <c r="A86" s="6" t="s">
        <v>151</v>
      </c>
      <c r="B86" s="7" t="s">
        <v>152</v>
      </c>
      <c r="C86" s="6" t="s">
        <v>3</v>
      </c>
      <c r="D86" s="62">
        <v>15</v>
      </c>
      <c r="E86" s="43"/>
      <c r="F86" s="43">
        <f t="shared" si="9"/>
        <v>0</v>
      </c>
      <c r="G86" s="18"/>
      <c r="H86" s="8">
        <v>15</v>
      </c>
      <c r="I86" s="17">
        <f t="shared" si="10"/>
        <v>0</v>
      </c>
    </row>
    <row r="87" spans="1:11" s="1" customFormat="1" ht="18" customHeight="1" x14ac:dyDescent="0.3">
      <c r="A87" s="6" t="s">
        <v>41</v>
      </c>
      <c r="B87" s="7" t="s">
        <v>39</v>
      </c>
      <c r="C87" s="6" t="s">
        <v>3</v>
      </c>
      <c r="D87" s="62">
        <v>584</v>
      </c>
      <c r="E87" s="43"/>
      <c r="F87" s="43">
        <f t="shared" si="9"/>
        <v>0</v>
      </c>
      <c r="G87" s="18"/>
      <c r="H87" s="8">
        <v>584</v>
      </c>
      <c r="I87" s="17">
        <f t="shared" si="10"/>
        <v>0</v>
      </c>
    </row>
    <row r="88" spans="1:11" s="1" customFormat="1" ht="18" customHeight="1" x14ac:dyDescent="0.3">
      <c r="A88" s="6" t="s">
        <v>100</v>
      </c>
      <c r="B88" s="7" t="s">
        <v>101</v>
      </c>
      <c r="C88" s="6" t="s">
        <v>99</v>
      </c>
      <c r="D88" s="62">
        <v>142</v>
      </c>
      <c r="E88" s="43"/>
      <c r="F88" s="43">
        <f t="shared" si="9"/>
        <v>0</v>
      </c>
      <c r="G88" s="18"/>
      <c r="H88" s="8">
        <v>142</v>
      </c>
      <c r="I88" s="17">
        <f t="shared" si="10"/>
        <v>0</v>
      </c>
    </row>
    <row r="89" spans="1:11" s="1" customFormat="1" ht="18" customHeight="1" x14ac:dyDescent="0.3">
      <c r="A89" s="6" t="s">
        <v>40</v>
      </c>
      <c r="B89" s="7" t="s">
        <v>38</v>
      </c>
      <c r="C89" s="6" t="s">
        <v>2</v>
      </c>
      <c r="D89" s="62">
        <v>266</v>
      </c>
      <c r="E89" s="43"/>
      <c r="F89" s="43">
        <f t="shared" si="9"/>
        <v>0</v>
      </c>
      <c r="G89" s="18"/>
      <c r="H89" s="8">
        <v>266</v>
      </c>
      <c r="I89" s="17">
        <f t="shared" si="10"/>
        <v>0</v>
      </c>
    </row>
    <row r="90" spans="1:11" s="1" customFormat="1" ht="18" customHeight="1" x14ac:dyDescent="0.3">
      <c r="A90" s="6" t="s">
        <v>102</v>
      </c>
      <c r="B90" s="7" t="s">
        <v>103</v>
      </c>
      <c r="C90" s="6" t="s">
        <v>2</v>
      </c>
      <c r="D90" s="62">
        <v>233</v>
      </c>
      <c r="E90" s="43"/>
      <c r="F90" s="43">
        <f t="shared" si="9"/>
        <v>0</v>
      </c>
      <c r="G90" s="18"/>
      <c r="H90" s="8">
        <v>233</v>
      </c>
      <c r="I90" s="17">
        <f t="shared" si="10"/>
        <v>0</v>
      </c>
    </row>
    <row r="91" spans="1:11" s="1" customFormat="1" ht="18" customHeight="1" x14ac:dyDescent="0.3">
      <c r="A91" s="6" t="s">
        <v>104</v>
      </c>
      <c r="B91" s="7" t="s">
        <v>105</v>
      </c>
      <c r="C91" s="6" t="s">
        <v>6</v>
      </c>
      <c r="D91" s="62">
        <v>132</v>
      </c>
      <c r="E91" s="43"/>
      <c r="F91" s="43">
        <f t="shared" si="9"/>
        <v>0</v>
      </c>
      <c r="G91" s="18"/>
      <c r="H91" s="8">
        <v>132</v>
      </c>
      <c r="I91" s="17">
        <f t="shared" si="10"/>
        <v>0</v>
      </c>
    </row>
    <row r="92" spans="1:11" s="1" customFormat="1" ht="18" customHeight="1" thickBot="1" x14ac:dyDescent="0.35">
      <c r="A92" s="28"/>
      <c r="B92" s="29"/>
      <c r="C92" s="28"/>
      <c r="D92" s="59"/>
      <c r="E92" s="51" t="s">
        <v>133</v>
      </c>
      <c r="F92" s="54"/>
      <c r="G92" s="18"/>
      <c r="H92" s="8"/>
      <c r="I92" s="17"/>
    </row>
    <row r="93" spans="1:11" s="1" customFormat="1" ht="18" customHeight="1" x14ac:dyDescent="0.3">
      <c r="A93" s="26"/>
      <c r="B93" s="27"/>
      <c r="C93" s="26"/>
      <c r="D93" s="60"/>
      <c r="E93" s="50"/>
      <c r="F93" s="50"/>
      <c r="G93" s="18"/>
      <c r="H93" s="8"/>
      <c r="I93" s="17"/>
    </row>
    <row r="94" spans="1:11" s="1" customFormat="1" ht="18" customHeight="1" x14ac:dyDescent="0.3">
      <c r="A94" s="6"/>
      <c r="B94" s="13" t="s">
        <v>119</v>
      </c>
      <c r="C94" s="6"/>
      <c r="D94" s="58"/>
      <c r="E94" s="43"/>
      <c r="F94" s="43"/>
      <c r="G94" s="18"/>
      <c r="H94" s="8"/>
      <c r="I94" s="17"/>
    </row>
    <row r="95" spans="1:11" s="1" customFormat="1" ht="18" customHeight="1" x14ac:dyDescent="0.3">
      <c r="A95" s="6" t="s">
        <v>88</v>
      </c>
      <c r="B95" s="7" t="s">
        <v>89</v>
      </c>
      <c r="C95" s="6" t="s">
        <v>6</v>
      </c>
      <c r="D95" s="62">
        <v>2</v>
      </c>
      <c r="E95" s="43"/>
      <c r="F95" s="43">
        <f t="shared" ref="F95:F105" si="11">D95*E95</f>
        <v>0</v>
      </c>
      <c r="G95" s="18"/>
      <c r="H95" s="8">
        <v>2</v>
      </c>
      <c r="I95" s="17">
        <f>D95-H95</f>
        <v>0</v>
      </c>
    </row>
    <row r="96" spans="1:11" s="1" customFormat="1" ht="18" customHeight="1" x14ac:dyDescent="0.3">
      <c r="A96" s="6" t="s">
        <v>170</v>
      </c>
      <c r="B96" s="7" t="s">
        <v>171</v>
      </c>
      <c r="C96" s="6" t="s">
        <v>137</v>
      </c>
      <c r="D96" s="62">
        <v>1</v>
      </c>
      <c r="E96" s="43"/>
      <c r="F96" s="43">
        <f t="shared" si="11"/>
        <v>0</v>
      </c>
      <c r="G96" s="18"/>
      <c r="H96" s="8">
        <v>1</v>
      </c>
      <c r="I96" s="17">
        <f t="shared" ref="I96:I105" si="12">D96-H96</f>
        <v>0</v>
      </c>
    </row>
    <row r="97" spans="1:9" s="1" customFormat="1" ht="18" customHeight="1" x14ac:dyDescent="0.3">
      <c r="A97" s="6" t="s">
        <v>37</v>
      </c>
      <c r="B97" s="7" t="s">
        <v>91</v>
      </c>
      <c r="C97" s="6" t="s">
        <v>3</v>
      </c>
      <c r="D97" s="62">
        <v>1360</v>
      </c>
      <c r="E97" s="43"/>
      <c r="F97" s="43">
        <f t="shared" si="11"/>
        <v>0</v>
      </c>
      <c r="G97" s="18"/>
      <c r="H97" s="8">
        <v>1360</v>
      </c>
      <c r="I97" s="17">
        <f t="shared" si="12"/>
        <v>0</v>
      </c>
    </row>
    <row r="98" spans="1:9" s="1" customFormat="1" ht="18" customHeight="1" x14ac:dyDescent="0.3">
      <c r="A98" s="6" t="s">
        <v>36</v>
      </c>
      <c r="B98" s="7" t="s">
        <v>92</v>
      </c>
      <c r="C98" s="6" t="s">
        <v>3</v>
      </c>
      <c r="D98" s="62">
        <v>181</v>
      </c>
      <c r="E98" s="43"/>
      <c r="F98" s="43">
        <f t="shared" si="11"/>
        <v>0</v>
      </c>
      <c r="G98" s="18"/>
      <c r="H98" s="8">
        <v>181</v>
      </c>
      <c r="I98" s="17">
        <f t="shared" si="12"/>
        <v>0</v>
      </c>
    </row>
    <row r="99" spans="1:9" s="1" customFormat="1" ht="18" customHeight="1" x14ac:dyDescent="0.3">
      <c r="A99" s="6" t="s">
        <v>93</v>
      </c>
      <c r="B99" s="7" t="s">
        <v>94</v>
      </c>
      <c r="C99" s="6" t="s">
        <v>6</v>
      </c>
      <c r="D99" s="62">
        <v>2</v>
      </c>
      <c r="E99" s="43"/>
      <c r="F99" s="43">
        <f t="shared" si="11"/>
        <v>0</v>
      </c>
      <c r="G99" s="18"/>
      <c r="H99" s="8">
        <v>2</v>
      </c>
      <c r="I99" s="17">
        <f t="shared" si="12"/>
        <v>0</v>
      </c>
    </row>
    <row r="100" spans="1:9" s="1" customFormat="1" ht="18" customHeight="1" x14ac:dyDescent="0.3">
      <c r="A100" s="6" t="s">
        <v>172</v>
      </c>
      <c r="B100" s="7" t="s">
        <v>173</v>
      </c>
      <c r="C100" s="6" t="s">
        <v>6</v>
      </c>
      <c r="D100" s="62">
        <v>3</v>
      </c>
      <c r="E100" s="43"/>
      <c r="F100" s="43">
        <f t="shared" si="11"/>
        <v>0</v>
      </c>
      <c r="G100" s="18"/>
      <c r="H100" s="8">
        <v>3</v>
      </c>
      <c r="I100" s="17">
        <f t="shared" si="12"/>
        <v>0</v>
      </c>
    </row>
    <row r="101" spans="1:9" s="1" customFormat="1" ht="18" customHeight="1" x14ac:dyDescent="0.3">
      <c r="A101" s="6" t="s">
        <v>51</v>
      </c>
      <c r="B101" s="7" t="s">
        <v>50</v>
      </c>
      <c r="C101" s="6" t="s">
        <v>6</v>
      </c>
      <c r="D101" s="62">
        <v>20</v>
      </c>
      <c r="E101" s="43"/>
      <c r="F101" s="43">
        <f t="shared" si="11"/>
        <v>0</v>
      </c>
      <c r="G101" s="18"/>
      <c r="H101" s="8">
        <v>20</v>
      </c>
      <c r="I101" s="17">
        <f t="shared" si="12"/>
        <v>0</v>
      </c>
    </row>
    <row r="102" spans="1:9" s="1" customFormat="1" ht="18" customHeight="1" x14ac:dyDescent="0.3">
      <c r="A102" s="6" t="s">
        <v>166</v>
      </c>
      <c r="B102" s="7" t="s">
        <v>167</v>
      </c>
      <c r="C102" s="6" t="s">
        <v>3</v>
      </c>
      <c r="D102" s="62">
        <v>2</v>
      </c>
      <c r="E102" s="43"/>
      <c r="F102" s="43">
        <f t="shared" si="11"/>
        <v>0</v>
      </c>
      <c r="G102" s="18"/>
      <c r="H102" s="8">
        <v>2</v>
      </c>
      <c r="I102" s="17">
        <f t="shared" si="12"/>
        <v>0</v>
      </c>
    </row>
    <row r="103" spans="1:9" s="1" customFormat="1" ht="18" customHeight="1" x14ac:dyDescent="0.3">
      <c r="A103" s="6" t="s">
        <v>49</v>
      </c>
      <c r="B103" s="7" t="s">
        <v>48</v>
      </c>
      <c r="C103" s="6" t="s">
        <v>6</v>
      </c>
      <c r="D103" s="62">
        <v>4</v>
      </c>
      <c r="E103" s="43"/>
      <c r="F103" s="43">
        <f t="shared" si="11"/>
        <v>0</v>
      </c>
      <c r="G103" s="18"/>
      <c r="H103" s="8">
        <v>4</v>
      </c>
      <c r="I103" s="17">
        <f t="shared" si="12"/>
        <v>0</v>
      </c>
    </row>
    <row r="104" spans="1:9" s="1" customFormat="1" ht="18" customHeight="1" x14ac:dyDescent="0.3">
      <c r="A104" s="6" t="s">
        <v>47</v>
      </c>
      <c r="B104" s="7" t="s">
        <v>46</v>
      </c>
      <c r="C104" s="6" t="s">
        <v>6</v>
      </c>
      <c r="D104" s="62">
        <v>3</v>
      </c>
      <c r="E104" s="43"/>
      <c r="F104" s="43">
        <f t="shared" si="11"/>
        <v>0</v>
      </c>
      <c r="G104" s="18"/>
      <c r="H104" s="8">
        <v>3</v>
      </c>
      <c r="I104" s="17">
        <f>D104-H104</f>
        <v>0</v>
      </c>
    </row>
    <row r="105" spans="1:9" s="1" customFormat="1" ht="18" customHeight="1" x14ac:dyDescent="0.3">
      <c r="A105" s="39" t="s">
        <v>168</v>
      </c>
      <c r="B105" s="40" t="s">
        <v>169</v>
      </c>
      <c r="C105" s="39" t="s">
        <v>3</v>
      </c>
      <c r="D105" s="63">
        <v>4</v>
      </c>
      <c r="E105" s="44"/>
      <c r="F105" s="44">
        <f t="shared" si="11"/>
        <v>0</v>
      </c>
      <c r="G105" s="18"/>
      <c r="H105" s="8">
        <v>4</v>
      </c>
      <c r="I105" s="17">
        <f t="shared" si="12"/>
        <v>0</v>
      </c>
    </row>
    <row r="106" spans="1:9" s="1" customFormat="1" ht="18" customHeight="1" thickBot="1" x14ac:dyDescent="0.35">
      <c r="A106" s="28"/>
      <c r="B106" s="29"/>
      <c r="C106" s="28"/>
      <c r="D106" s="59"/>
      <c r="E106" s="51" t="s">
        <v>134</v>
      </c>
      <c r="F106" s="54"/>
      <c r="G106" s="18"/>
      <c r="H106" s="8"/>
      <c r="I106" s="17"/>
    </row>
    <row r="107" spans="1:9" s="1" customFormat="1" ht="18" customHeight="1" x14ac:dyDescent="0.3">
      <c r="A107" s="26"/>
      <c r="B107" s="27"/>
      <c r="C107" s="26"/>
      <c r="D107" s="60"/>
      <c r="E107" s="50"/>
      <c r="F107" s="50"/>
      <c r="G107" s="18"/>
      <c r="H107" s="8"/>
      <c r="I107" s="17"/>
    </row>
    <row r="108" spans="1:9" s="1" customFormat="1" ht="18" customHeight="1" x14ac:dyDescent="0.3">
      <c r="A108" s="6"/>
      <c r="B108" s="13" t="s">
        <v>126</v>
      </c>
      <c r="C108" s="6"/>
      <c r="D108" s="58"/>
      <c r="E108" s="43"/>
      <c r="F108" s="43"/>
      <c r="G108" s="18"/>
      <c r="H108" s="8"/>
      <c r="I108" s="17"/>
    </row>
    <row r="109" spans="1:9" s="1" customFormat="1" ht="18" customHeight="1" x14ac:dyDescent="0.3">
      <c r="A109" s="6" t="s">
        <v>178</v>
      </c>
      <c r="B109" s="7" t="s">
        <v>181</v>
      </c>
      <c r="C109" s="6" t="s">
        <v>3</v>
      </c>
      <c r="D109" s="62">
        <v>50</v>
      </c>
      <c r="E109" s="43"/>
      <c r="F109" s="43">
        <f t="shared" ref="F109:F120" si="13">D109*E109</f>
        <v>0</v>
      </c>
      <c r="G109" s="18"/>
      <c r="H109" s="8">
        <v>50</v>
      </c>
      <c r="I109" s="17">
        <f t="shared" ref="I109:I136" si="14">D109-H109</f>
        <v>0</v>
      </c>
    </row>
    <row r="110" spans="1:9" s="1" customFormat="1" ht="18" customHeight="1" x14ac:dyDescent="0.3">
      <c r="A110" s="6" t="s">
        <v>221</v>
      </c>
      <c r="B110" s="7" t="s">
        <v>222</v>
      </c>
      <c r="C110" s="6" t="s">
        <v>3</v>
      </c>
      <c r="D110" s="62">
        <v>40</v>
      </c>
      <c r="E110" s="43"/>
      <c r="F110" s="43">
        <v>0</v>
      </c>
      <c r="G110" s="18"/>
      <c r="H110" s="8"/>
      <c r="I110" s="17"/>
    </row>
    <row r="111" spans="1:9" s="1" customFormat="1" ht="18" customHeight="1" x14ac:dyDescent="0.3">
      <c r="A111" s="6" t="s">
        <v>174</v>
      </c>
      <c r="B111" s="7" t="s">
        <v>217</v>
      </c>
      <c r="C111" s="6" t="s">
        <v>3</v>
      </c>
      <c r="D111" s="62">
        <v>2240</v>
      </c>
      <c r="E111" s="43"/>
      <c r="F111" s="43">
        <f t="shared" si="13"/>
        <v>0</v>
      </c>
      <c r="G111" s="18"/>
      <c r="H111" s="8">
        <v>2190</v>
      </c>
      <c r="I111" s="17">
        <f t="shared" si="14"/>
        <v>50</v>
      </c>
    </row>
    <row r="112" spans="1:9" s="1" customFormat="1" ht="18" customHeight="1" x14ac:dyDescent="0.3">
      <c r="A112" s="6" t="s">
        <v>175</v>
      </c>
      <c r="B112" s="7" t="s">
        <v>182</v>
      </c>
      <c r="C112" s="6" t="s">
        <v>6</v>
      </c>
      <c r="D112" s="62">
        <v>3</v>
      </c>
      <c r="E112" s="43"/>
      <c r="F112" s="43">
        <f t="shared" si="13"/>
        <v>0</v>
      </c>
      <c r="G112" s="18"/>
      <c r="H112" s="8">
        <v>3</v>
      </c>
      <c r="I112" s="17">
        <f t="shared" si="14"/>
        <v>0</v>
      </c>
    </row>
    <row r="113" spans="1:9" s="1" customFormat="1" ht="18" customHeight="1" x14ac:dyDescent="0.3">
      <c r="A113" s="6" t="s">
        <v>177</v>
      </c>
      <c r="B113" s="7" t="s">
        <v>183</v>
      </c>
      <c r="C113" s="6" t="s">
        <v>6</v>
      </c>
      <c r="D113" s="62">
        <v>14</v>
      </c>
      <c r="E113" s="43"/>
      <c r="F113" s="43">
        <f t="shared" si="13"/>
        <v>0</v>
      </c>
      <c r="G113" s="18"/>
      <c r="H113" s="8">
        <v>14</v>
      </c>
      <c r="I113" s="17">
        <f t="shared" si="14"/>
        <v>0</v>
      </c>
    </row>
    <row r="114" spans="1:9" s="1" customFormat="1" ht="18" customHeight="1" x14ac:dyDescent="0.3">
      <c r="A114" s="6" t="s">
        <v>176</v>
      </c>
      <c r="B114" s="7" t="s">
        <v>184</v>
      </c>
      <c r="C114" s="6" t="s">
        <v>6</v>
      </c>
      <c r="D114" s="62">
        <v>13</v>
      </c>
      <c r="E114" s="43"/>
      <c r="F114" s="43">
        <f t="shared" si="13"/>
        <v>0</v>
      </c>
      <c r="G114" s="18"/>
      <c r="H114" s="8">
        <v>14</v>
      </c>
      <c r="I114" s="17">
        <f t="shared" si="14"/>
        <v>-1</v>
      </c>
    </row>
    <row r="115" spans="1:9" s="1" customFormat="1" ht="18" customHeight="1" x14ac:dyDescent="0.3">
      <c r="A115" s="6" t="s">
        <v>179</v>
      </c>
      <c r="B115" s="7" t="s">
        <v>186</v>
      </c>
      <c r="C115" s="6" t="s">
        <v>6</v>
      </c>
      <c r="D115" s="62">
        <v>4</v>
      </c>
      <c r="E115" s="43"/>
      <c r="F115" s="43">
        <f t="shared" ref="F115:F118" si="15">D115*E115</f>
        <v>0</v>
      </c>
      <c r="G115" s="18"/>
      <c r="H115" s="8">
        <v>4</v>
      </c>
      <c r="I115" s="17">
        <f t="shared" ref="I115:I117" si="16">D115-H115</f>
        <v>0</v>
      </c>
    </row>
    <row r="116" spans="1:9" s="1" customFormat="1" ht="18" customHeight="1" x14ac:dyDescent="0.3">
      <c r="A116" s="6" t="s">
        <v>219</v>
      </c>
      <c r="B116" s="7" t="s">
        <v>220</v>
      </c>
      <c r="C116" s="6" t="s">
        <v>6</v>
      </c>
      <c r="D116" s="62">
        <v>1</v>
      </c>
      <c r="E116" s="43"/>
      <c r="F116" s="43">
        <f t="shared" si="15"/>
        <v>0</v>
      </c>
      <c r="G116" s="18"/>
      <c r="H116" s="8"/>
      <c r="I116" s="17"/>
    </row>
    <row r="117" spans="1:9" s="1" customFormat="1" ht="18" customHeight="1" x14ac:dyDescent="0.3">
      <c r="A117" s="6" t="s">
        <v>187</v>
      </c>
      <c r="B117" s="7" t="s">
        <v>188</v>
      </c>
      <c r="C117" s="6" t="s">
        <v>3</v>
      </c>
      <c r="D117" s="62">
        <v>140</v>
      </c>
      <c r="E117" s="43"/>
      <c r="F117" s="43">
        <f t="shared" si="15"/>
        <v>0</v>
      </c>
      <c r="G117" s="18"/>
      <c r="H117" s="8">
        <v>140</v>
      </c>
      <c r="I117" s="17">
        <f t="shared" si="16"/>
        <v>0</v>
      </c>
    </row>
    <row r="118" spans="1:9" s="1" customFormat="1" ht="18" customHeight="1" x14ac:dyDescent="0.3">
      <c r="A118" s="6" t="s">
        <v>224</v>
      </c>
      <c r="B118" s="7" t="s">
        <v>225</v>
      </c>
      <c r="C118" s="6" t="s">
        <v>6</v>
      </c>
      <c r="D118" s="62">
        <v>2</v>
      </c>
      <c r="E118" s="43"/>
      <c r="F118" s="43">
        <f t="shared" si="15"/>
        <v>0</v>
      </c>
      <c r="G118" s="18"/>
      <c r="H118" s="8"/>
      <c r="I118" s="17"/>
    </row>
    <row r="119" spans="1:9" s="1" customFormat="1" ht="18" customHeight="1" x14ac:dyDescent="0.3">
      <c r="A119" s="6" t="s">
        <v>218</v>
      </c>
      <c r="B119" s="7" t="s">
        <v>189</v>
      </c>
      <c r="C119" s="6" t="s">
        <v>137</v>
      </c>
      <c r="D119" s="62">
        <v>15</v>
      </c>
      <c r="E119" s="43"/>
      <c r="F119" s="43">
        <f t="shared" si="13"/>
        <v>0</v>
      </c>
      <c r="G119" s="18"/>
      <c r="H119" s="8">
        <v>15</v>
      </c>
      <c r="I119" s="17">
        <f t="shared" si="14"/>
        <v>0</v>
      </c>
    </row>
    <row r="120" spans="1:9" s="1" customFormat="1" ht="18" customHeight="1" x14ac:dyDescent="0.3">
      <c r="A120" s="6" t="s">
        <v>218</v>
      </c>
      <c r="B120" s="7" t="s">
        <v>185</v>
      </c>
      <c r="C120" s="6" t="s">
        <v>6</v>
      </c>
      <c r="D120" s="62">
        <v>3</v>
      </c>
      <c r="E120" s="43"/>
      <c r="F120" s="43">
        <f t="shared" si="13"/>
        <v>0</v>
      </c>
      <c r="G120" s="18"/>
      <c r="H120" s="8">
        <v>3</v>
      </c>
      <c r="I120" s="17">
        <f t="shared" si="14"/>
        <v>0</v>
      </c>
    </row>
    <row r="121" spans="1:9" s="1" customFormat="1" ht="18" customHeight="1" thickBot="1" x14ac:dyDescent="0.35">
      <c r="A121" s="28"/>
      <c r="B121" s="29"/>
      <c r="C121" s="28"/>
      <c r="D121" s="59"/>
      <c r="E121" s="51" t="s">
        <v>135</v>
      </c>
      <c r="F121" s="54"/>
      <c r="G121" s="18"/>
      <c r="H121" s="8"/>
      <c r="I121" s="17"/>
    </row>
    <row r="122" spans="1:9" s="1" customFormat="1" ht="18" customHeight="1" x14ac:dyDescent="0.3">
      <c r="A122" s="6"/>
      <c r="B122" s="6"/>
      <c r="C122" s="6"/>
      <c r="D122" s="61"/>
      <c r="E122" s="42"/>
      <c r="F122" s="42"/>
      <c r="G122" s="18"/>
      <c r="H122" s="8"/>
      <c r="I122" s="17"/>
    </row>
    <row r="123" spans="1:9" s="1" customFormat="1" ht="18" customHeight="1" x14ac:dyDescent="0.3">
      <c r="A123" s="6"/>
      <c r="B123" s="13" t="s">
        <v>202</v>
      </c>
      <c r="C123" s="6"/>
      <c r="D123" s="61"/>
      <c r="E123" s="42"/>
      <c r="F123" s="42"/>
      <c r="G123" s="18"/>
      <c r="H123" s="8"/>
      <c r="I123" s="17"/>
    </row>
    <row r="124" spans="1:9" s="1" customFormat="1" ht="18" customHeight="1" x14ac:dyDescent="0.3">
      <c r="A124" s="6" t="s">
        <v>35</v>
      </c>
      <c r="B124" s="7" t="s">
        <v>10</v>
      </c>
      <c r="C124" s="6" t="s">
        <v>2</v>
      </c>
      <c r="D124" s="61">
        <v>143</v>
      </c>
      <c r="E124" s="42"/>
      <c r="F124" s="42">
        <f t="shared" ref="F124:F128" si="17">D124*E124</f>
        <v>0</v>
      </c>
      <c r="G124" s="18"/>
      <c r="H124" s="8">
        <v>143</v>
      </c>
      <c r="I124" s="17">
        <f t="shared" si="14"/>
        <v>0</v>
      </c>
    </row>
    <row r="125" spans="1:9" s="1" customFormat="1" ht="18" customHeight="1" x14ac:dyDescent="0.3">
      <c r="A125" s="6" t="s">
        <v>203</v>
      </c>
      <c r="B125" s="7" t="s">
        <v>207</v>
      </c>
      <c r="C125" s="6" t="s">
        <v>6</v>
      </c>
      <c r="D125" s="61">
        <v>3</v>
      </c>
      <c r="E125" s="42"/>
      <c r="F125" s="42">
        <f t="shared" si="17"/>
        <v>0</v>
      </c>
      <c r="G125" s="18"/>
      <c r="H125" s="8">
        <v>3</v>
      </c>
      <c r="I125" s="17">
        <f t="shared" si="14"/>
        <v>0</v>
      </c>
    </row>
    <row r="126" spans="1:9" s="1" customFormat="1" ht="18" customHeight="1" x14ac:dyDescent="0.3">
      <c r="A126" s="6" t="s">
        <v>204</v>
      </c>
      <c r="B126" s="7" t="s">
        <v>208</v>
      </c>
      <c r="C126" s="6" t="s">
        <v>6</v>
      </c>
      <c r="D126" s="61">
        <v>120</v>
      </c>
      <c r="E126" s="42"/>
      <c r="F126" s="42">
        <f t="shared" si="17"/>
        <v>0</v>
      </c>
      <c r="G126" s="18"/>
      <c r="H126" s="8">
        <v>120</v>
      </c>
      <c r="I126" s="17">
        <f t="shared" si="14"/>
        <v>0</v>
      </c>
    </row>
    <row r="127" spans="1:9" s="1" customFormat="1" ht="18" customHeight="1" x14ac:dyDescent="0.3">
      <c r="A127" s="6" t="s">
        <v>205</v>
      </c>
      <c r="B127" s="7" t="s">
        <v>209</v>
      </c>
      <c r="C127" s="6" t="s">
        <v>9</v>
      </c>
      <c r="D127" s="61">
        <v>50</v>
      </c>
      <c r="E127" s="42"/>
      <c r="F127" s="42">
        <f t="shared" si="17"/>
        <v>0</v>
      </c>
      <c r="G127" s="18"/>
      <c r="H127" s="8">
        <v>50</v>
      </c>
      <c r="I127" s="17">
        <f t="shared" si="14"/>
        <v>0</v>
      </c>
    </row>
    <row r="128" spans="1:9" s="1" customFormat="1" ht="18" customHeight="1" x14ac:dyDescent="0.3">
      <c r="A128" s="6" t="s">
        <v>206</v>
      </c>
      <c r="B128" s="7" t="s">
        <v>216</v>
      </c>
      <c r="C128" s="6" t="s">
        <v>2</v>
      </c>
      <c r="D128" s="61">
        <v>162</v>
      </c>
      <c r="E128" s="42"/>
      <c r="F128" s="42">
        <f t="shared" si="17"/>
        <v>0</v>
      </c>
      <c r="G128" s="18"/>
      <c r="H128" s="8">
        <v>162</v>
      </c>
      <c r="I128" s="17">
        <f t="shared" si="14"/>
        <v>0</v>
      </c>
    </row>
    <row r="129" spans="1:9" s="1" customFormat="1" ht="18" customHeight="1" thickBot="1" x14ac:dyDescent="0.35">
      <c r="A129" s="28"/>
      <c r="B129" s="29"/>
      <c r="C129" s="28"/>
      <c r="D129" s="59"/>
      <c r="E129" s="51" t="s">
        <v>210</v>
      </c>
      <c r="F129" s="54"/>
      <c r="G129" s="18"/>
      <c r="H129" s="8"/>
      <c r="I129" s="17"/>
    </row>
    <row r="130" spans="1:9" s="1" customFormat="1" ht="18" customHeight="1" x14ac:dyDescent="0.3">
      <c r="A130" s="6"/>
      <c r="B130" s="7"/>
      <c r="C130" s="6"/>
      <c r="D130" s="61"/>
      <c r="E130" s="42"/>
      <c r="F130" s="42"/>
      <c r="G130" s="18"/>
      <c r="H130" s="8"/>
      <c r="I130" s="17"/>
    </row>
    <row r="131" spans="1:9" s="1" customFormat="1" ht="18" customHeight="1" x14ac:dyDescent="0.3">
      <c r="A131" s="6"/>
      <c r="B131" s="13" t="s">
        <v>211</v>
      </c>
      <c r="C131" s="6"/>
      <c r="D131" s="61"/>
      <c r="E131" s="42"/>
      <c r="F131" s="42"/>
      <c r="G131" s="18"/>
      <c r="H131" s="8"/>
      <c r="I131" s="17"/>
    </row>
    <row r="132" spans="1:9" s="1" customFormat="1" ht="18" customHeight="1" x14ac:dyDescent="0.3">
      <c r="A132" s="6" t="s">
        <v>212</v>
      </c>
      <c r="B132" s="7" t="s">
        <v>215</v>
      </c>
      <c r="C132" s="6" t="s">
        <v>3</v>
      </c>
      <c r="D132" s="61">
        <v>165</v>
      </c>
      <c r="E132" s="42"/>
      <c r="F132" s="42">
        <f>D132*E132</f>
        <v>0</v>
      </c>
      <c r="G132" s="18"/>
      <c r="H132" s="8">
        <v>165</v>
      </c>
      <c r="I132" s="17">
        <f t="shared" si="14"/>
        <v>0</v>
      </c>
    </row>
    <row r="133" spans="1:9" s="1" customFormat="1" ht="18" customHeight="1" thickBot="1" x14ac:dyDescent="0.35">
      <c r="A133" s="28"/>
      <c r="B133" s="29"/>
      <c r="C133" s="28"/>
      <c r="D133" s="59"/>
      <c r="E133" s="51" t="s">
        <v>213</v>
      </c>
      <c r="F133" s="54"/>
      <c r="G133" s="18"/>
      <c r="H133" s="8"/>
      <c r="I133" s="17"/>
    </row>
    <row r="134" spans="1:9" s="1" customFormat="1" ht="18" customHeight="1" x14ac:dyDescent="0.3">
      <c r="A134" s="6"/>
      <c r="B134" s="7"/>
      <c r="C134" s="6"/>
      <c r="D134" s="58"/>
      <c r="E134" s="43"/>
      <c r="F134" s="43"/>
      <c r="G134" s="18"/>
      <c r="H134" s="8"/>
      <c r="I134" s="17"/>
    </row>
    <row r="135" spans="1:9" ht="18" customHeight="1" x14ac:dyDescent="0.25">
      <c r="A135" s="6"/>
      <c r="B135" s="13" t="s">
        <v>120</v>
      </c>
      <c r="C135" s="6"/>
      <c r="D135" s="58"/>
      <c r="E135" s="43"/>
      <c r="F135" s="43"/>
      <c r="H135" s="8"/>
      <c r="I135" s="17"/>
    </row>
    <row r="136" spans="1:9" ht="18" customHeight="1" x14ac:dyDescent="0.25">
      <c r="A136" s="6"/>
      <c r="B136" s="7" t="s">
        <v>120</v>
      </c>
      <c r="C136" s="6" t="s">
        <v>1</v>
      </c>
      <c r="D136" s="62">
        <v>1</v>
      </c>
      <c r="E136" s="53">
        <v>96000</v>
      </c>
      <c r="F136" s="53">
        <f>D136*E136</f>
        <v>96000</v>
      </c>
      <c r="H136" s="8">
        <f>D136</f>
        <v>1</v>
      </c>
      <c r="I136" s="17">
        <f t="shared" si="14"/>
        <v>0</v>
      </c>
    </row>
    <row r="137" spans="1:9" ht="18" customHeight="1" thickBot="1" x14ac:dyDescent="0.3">
      <c r="A137" s="28"/>
      <c r="B137" s="29"/>
      <c r="C137" s="28"/>
      <c r="D137" s="59"/>
      <c r="E137" s="30" t="s">
        <v>136</v>
      </c>
      <c r="F137" s="54">
        <f>SUM(F136)</f>
        <v>96000</v>
      </c>
      <c r="H137" s="8"/>
      <c r="I137" s="17"/>
    </row>
    <row r="138" spans="1:9" x14ac:dyDescent="0.25">
      <c r="A138" s="33"/>
      <c r="B138" s="34"/>
      <c r="C138" s="35"/>
      <c r="D138" s="65"/>
      <c r="E138" s="36"/>
      <c r="F138" s="37"/>
    </row>
    <row r="139" spans="1:9" ht="23.25" customHeight="1" x14ac:dyDescent="0.3">
      <c r="A139" s="10"/>
      <c r="B139" s="31"/>
      <c r="C139" s="32"/>
      <c r="D139" s="66"/>
      <c r="E139" s="11" t="s">
        <v>214</v>
      </c>
      <c r="F139" s="12" t="s">
        <v>121</v>
      </c>
    </row>
  </sheetData>
  <mergeCells count="1">
    <mergeCell ref="B1:E1"/>
  </mergeCells>
  <printOptions horizontalCentered="1"/>
  <pageMargins left="0.1" right="0.1" top="0.4" bottom="0.3" header="0" footer="0.1"/>
  <pageSetup fitToHeight="8" orientation="landscape" r:id="rId1"/>
  <headerFooter>
    <oddHeader>&amp;R&amp;"-,Bold"&amp;9Bidder:________________________</oddHeader>
    <oddFooter>&amp;R&amp;8ITB #2184-B: BERNHARD, REDWINE, &amp; PEACHTREE PKWY ROUNDABOUT   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Price Sheet</vt:lpstr>
      <vt:lpstr>'Bid 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Scruff</dc:creator>
  <cp:lastModifiedBy>Courtney J. Hassenzahl</cp:lastModifiedBy>
  <cp:lastPrinted>2022-10-26T14:15:46Z</cp:lastPrinted>
  <dcterms:created xsi:type="dcterms:W3CDTF">2009-01-14T19:02:51Z</dcterms:created>
  <dcterms:modified xsi:type="dcterms:W3CDTF">2022-11-07T19:54:52Z</dcterms:modified>
</cp:coreProperties>
</file>